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J:\Licitações\Navebras\2021\DEFENSORIA PÚBLICA DO ESTADO DO RIO DE JANEIRO(DPRJ) - 019.2021\"/>
    </mc:Choice>
  </mc:AlternateContent>
  <xr:revisionPtr revIDLastSave="0" documentId="8_{66A4D471-3D73-46C5-A6B4-179A02178F66}" xr6:coauthVersionLast="47" xr6:coauthVersionMax="47" xr10:uidLastSave="{00000000-0000-0000-0000-000000000000}"/>
  <bookViews>
    <workbookView xWindow="-120" yWindow="-120" windowWidth="29040" windowHeight="15840" tabRatio="995" activeTab="5" xr2:uid="{3A914A04-19FC-4A7E-AF9C-04FA838E297E}"/>
  </bookViews>
  <sheets>
    <sheet name="1.Planilha Custo&amp;Form.de Preço" sheetId="29" r:id="rId1"/>
    <sheet name="2. Serviços Eventuais - sob dem" sheetId="28" r:id="rId2"/>
    <sheet name="3. Peças e Materiais - sob dem" sheetId="34" r:id="rId3"/>
    <sheet name="4. Serviços especializados " sheetId="32" r:id="rId4"/>
    <sheet name="5.Valores de diária e pernoite " sheetId="30" r:id="rId5"/>
    <sheet name="6. Quadro resumo - Conforme TR" sheetId="31" r:id="rId6"/>
    <sheet name="7.8.9 Planilha de Form BDI 123" sheetId="33" r:id="rId7"/>
    <sheet name="Almoxarife 1" sheetId="1" r:id="rId8"/>
    <sheet name="Artífice de Manutenção 22" sheetId="2" r:id="rId9"/>
    <sheet name="Ass. técnico em logística 1" sheetId="3" r:id="rId10"/>
    <sheet name="Auxiliar administrativo 7" sheetId="4" r:id="rId11"/>
    <sheet name="Auxiliar de Almoxarife 2" sheetId="5" r:id="rId12"/>
    <sheet name="Cabista 4" sheetId="6" r:id="rId13"/>
    <sheet name="Desenhista 3" sheetId="7" r:id="rId14"/>
    <sheet name="Eletricista 6" sheetId="8" r:id="rId15"/>
    <sheet name="Enc. de Obras e Manutenção 3" sheetId="9" r:id="rId16"/>
    <sheet name="Gesseiro 3" sheetId="10" r:id="rId17"/>
    <sheet name="Lavador de carros 1" sheetId="11" r:id="rId18"/>
    <sheet name="Marceneiro 3" sheetId="12" r:id="rId19"/>
    <sheet name="Meio Oficial 10" sheetId="13" r:id="rId20"/>
    <sheet name="Montador de Moveis 1" sheetId="14" r:id="rId21"/>
    <sheet name="Oficial Manutenção Predial AC 7" sheetId="15" r:id="rId22"/>
    <sheet name="Oficial Manutenção Predial B 3" sheetId="16" r:id="rId23"/>
    <sheet name="Operador de Carga e Descarga 4" sheetId="17" r:id="rId24"/>
    <sheet name="Serralheiro 3" sheetId="18" r:id="rId25"/>
    <sheet name="Supervisor Operacional 1" sheetId="19" r:id="rId26"/>
    <sheet name="Tecnico de Edificações 10" sheetId="20" r:id="rId27"/>
    <sheet name="Tecnico de Refrigeração 21" sheetId="21" r:id="rId28"/>
    <sheet name="Tecnico de Seg do Trabalho 1" sheetId="22" r:id="rId29"/>
    <sheet name="Tecnico de Telecomunicações 5" sheetId="23" r:id="rId30"/>
    <sheet name="Tecnico em Rede 1" sheetId="24" r:id="rId31"/>
    <sheet name="Tecnico em Contabilidade 8" sheetId="25" r:id="rId32"/>
    <sheet name="Tecnico Orçamentista 1" sheetId="26" r:id="rId33"/>
    <sheet name="Topografo 10" sheetId="27" r:id="rId34"/>
  </sheets>
  <definedNames>
    <definedName name="_xlnm._FilterDatabase" localSheetId="2" hidden="1">'3. Peças e Materiais - sob dem'!$B$5:$K$459</definedName>
    <definedName name="_xlnm.Print_Area" localSheetId="0">'1.Planilha Custo&amp;Form.de Preço'!$A$1:$E$7</definedName>
    <definedName name="_xlnm.Print_Area" localSheetId="1">'2. Serviços Eventuais - sob dem'!$A$1:$E$5</definedName>
    <definedName name="_xlnm.Print_Area" localSheetId="4">'5.Valores de diária e pernoite '!$A$1:$C$5</definedName>
    <definedName name="_xlnm.Print_Area" localSheetId="5">'6. Quadro resumo - Conforme TR'!$A$1:$C$5</definedName>
    <definedName name="_xlnm.Print_Area" localSheetId="6">'7.8.9 Planilha de Form BDI 123'!$A$1:$K$25</definedName>
    <definedName name="_xlnm.Print_Area" localSheetId="7">'Almoxarife 1'!$A$1:$E$120</definedName>
    <definedName name="_xlnm.Print_Area" localSheetId="8">'Artífice de Manutenção 22'!$A$1:$E$120</definedName>
    <definedName name="_xlnm.Print_Area" localSheetId="9">'Ass. técnico em logística 1'!$A$1:$E$121</definedName>
    <definedName name="_xlnm.Print_Area" localSheetId="10">'Auxiliar administrativo 7'!$A$1:$E$120</definedName>
    <definedName name="_xlnm.Print_Area" localSheetId="11">'Auxiliar de Almoxarife 2'!$A$1:$E$121</definedName>
    <definedName name="_xlnm.Print_Area" localSheetId="12">'Cabista 4'!$A$1:$E$120</definedName>
    <definedName name="_xlnm.Print_Area" localSheetId="13">'Desenhista 3'!$A$1:$E$123</definedName>
    <definedName name="_xlnm.Print_Area" localSheetId="14">'Eletricista 6'!$A$1:$E$123</definedName>
    <definedName name="_xlnm.Print_Area" localSheetId="15">'Enc. de Obras e Manutenção 3'!$A$1:$E$122</definedName>
    <definedName name="_xlnm.Print_Area" localSheetId="16">'Gesseiro 3'!$A$1:$E$120</definedName>
    <definedName name="_xlnm.Print_Area" localSheetId="17">'Lavador de carros 1'!$A$1:$E$123</definedName>
    <definedName name="_xlnm.Print_Area" localSheetId="18">'Marceneiro 3'!$A$1:$E$122</definedName>
    <definedName name="_xlnm.Print_Area" localSheetId="19">'Meio Oficial 10'!$A$1:$E$123</definedName>
    <definedName name="_xlnm.Print_Area" localSheetId="20">'Montador de Moveis 1'!$A$1:$E$123</definedName>
    <definedName name="_xlnm.Print_Area" localSheetId="21">'Oficial Manutenção Predial AC 7'!$A$1:$E$120</definedName>
    <definedName name="_xlnm.Print_Area" localSheetId="22">'Oficial Manutenção Predial B 3'!$A$1:$E$123</definedName>
    <definedName name="_xlnm.Print_Area" localSheetId="23">'Operador de Carga e Descarga 4'!$A$1:$E$120</definedName>
    <definedName name="_xlnm.Print_Area" localSheetId="24">'Serralheiro 3'!$A$1:$E$120</definedName>
    <definedName name="_xlnm.Print_Area" localSheetId="25">'Supervisor Operacional 1'!$A$1:$E$123</definedName>
    <definedName name="_xlnm.Print_Area" localSheetId="26">'Tecnico de Edificações 10'!$A$1:$E$123</definedName>
    <definedName name="_xlnm.Print_Area" localSheetId="27">'Tecnico de Refrigeração 21'!$A$1:$E$120</definedName>
    <definedName name="_xlnm.Print_Area" localSheetId="28">'Tecnico de Seg do Trabalho 1'!$A$1:$E$122</definedName>
    <definedName name="_xlnm.Print_Area" localSheetId="29">'Tecnico de Telecomunicações 5'!$A$1:$E$120</definedName>
    <definedName name="_xlnm.Print_Area" localSheetId="31">'Tecnico em Contabilidade 8'!$A$1:$E$121</definedName>
    <definedName name="_xlnm.Print_Area" localSheetId="30">'Tecnico em Rede 1'!$A$1:$E$121</definedName>
    <definedName name="_xlnm.Print_Area" localSheetId="32">'Tecnico Orçamentista 1'!$A$1:$E$124</definedName>
    <definedName name="_xlnm.Print_Area" localSheetId="33">'Topografo 10'!$A$1:$E$120</definedName>
    <definedName name="_xlnm.Print_Area">#REF!</definedName>
    <definedName name="BBMYCCQTHI" hidden="1">#REF!</definedName>
    <definedName name="BFRNIEXFRJ" hidden="1">#REF!</definedName>
    <definedName name="CIFLUEGJDP" hidden="1">#REF!</definedName>
    <definedName name="DBQFOSYFBK" hidden="1">#REF!</definedName>
    <definedName name="DNEIVFJGFW" hidden="1">#REF!</definedName>
    <definedName name="e">#REF!</definedName>
    <definedName name="GKCIZNYPLG" hidden="1">#REF!</definedName>
    <definedName name="GSJGCXAQHC" hidden="1">#REF!</definedName>
    <definedName name="IFIURWUAMW" hidden="1">#REF!</definedName>
    <definedName name="JCCQVPOFZR" hidden="1">#REF!</definedName>
    <definedName name="JLSUOAHFMW" hidden="1">#REF!</definedName>
    <definedName name="JZQPTNPPSU" hidden="1">#REF!</definedName>
    <definedName name="KHHUCXVZGG" hidden="1">#REF!</definedName>
    <definedName name="KXXOMFETPU" hidden="1">#REF!</definedName>
    <definedName name="LKZTHJRHJF" hidden="1">#REF!</definedName>
    <definedName name="LMJQMJJRIH" hidden="1">#REF!</definedName>
    <definedName name="NNORUJALVM" hidden="1">#REF!</definedName>
    <definedName name="NSNOVKEJXS" hidden="1">#REF!</definedName>
    <definedName name="NVHATYKYVL" hidden="1">#REF!</definedName>
    <definedName name="OVRIRMGVDD" hidden="1">#REF!</definedName>
    <definedName name="PDTPUWCAYW" hidden="1">#REF!</definedName>
    <definedName name="POEDJWICVC" hidden="1">#REF!</definedName>
    <definedName name="PVRSNUCGLK" hidden="1">#REF!</definedName>
    <definedName name="QJQXGLAFJX" hidden="1">#REF!</definedName>
    <definedName name="QKABECNCLC" hidden="1">#REF!</definedName>
    <definedName name="QLMPBXQFFN" hidden="1">#REF!</definedName>
    <definedName name="QSQXLGBWBS" hidden="1">#REF!</definedName>
    <definedName name="REMu">#REF!</definedName>
    <definedName name="REUTFLRYTR" hidden="1">#REF!</definedName>
    <definedName name="RKUEWSWWPN" hidden="1">#REF!</definedName>
    <definedName name="rr">#REF!</definedName>
    <definedName name="TLCUAZNFUT" hidden="1">#REF!</definedName>
    <definedName name="TOZALANSUR" hidden="1">#REF!</definedName>
    <definedName name="TWHZPNECKO" hidden="1">#REF!</definedName>
    <definedName name="UDTKAQAEUL" hidden="1">#REF!</definedName>
    <definedName name="USHJSJPUUO" hidden="1">#REF!</definedName>
    <definedName name="WEJUMCSAVZ" hidden="1">#REF!</definedName>
    <definedName name="XUDGGCCTKY" hidden="1">#REF!</definedName>
    <definedName name="YAAORRAYVA" hidden="1">#REF!</definedName>
    <definedName name="ZICVUAWDPS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33" l="1"/>
  <c r="K455" i="34" l="1"/>
  <c r="K454" i="34"/>
  <c r="K453" i="34"/>
  <c r="K452" i="34"/>
  <c r="K451" i="34"/>
  <c r="K450" i="34"/>
  <c r="K449" i="34"/>
  <c r="K448" i="34"/>
  <c r="K447" i="34"/>
  <c r="K446" i="34"/>
  <c r="K445" i="34"/>
  <c r="K444" i="34"/>
  <c r="K443" i="34"/>
  <c r="K442" i="34"/>
  <c r="K441" i="34"/>
  <c r="K440" i="34"/>
  <c r="K439" i="34"/>
  <c r="K438" i="34"/>
  <c r="K437" i="34"/>
  <c r="K436" i="34"/>
  <c r="K435" i="34"/>
  <c r="K434" i="34"/>
  <c r="K433" i="34"/>
  <c r="K432" i="34"/>
  <c r="K431" i="34"/>
  <c r="K430" i="34"/>
  <c r="K429" i="34"/>
  <c r="K428" i="34"/>
  <c r="K427" i="34"/>
  <c r="K426" i="34"/>
  <c r="K425" i="34"/>
  <c r="K424" i="34"/>
  <c r="K423" i="34"/>
  <c r="K422" i="34"/>
  <c r="K421" i="34"/>
  <c r="K420" i="34"/>
  <c r="K419" i="34"/>
  <c r="K418" i="34"/>
  <c r="K417" i="34"/>
  <c r="K416" i="34"/>
  <c r="K415" i="34"/>
  <c r="K414" i="34"/>
  <c r="K413" i="34"/>
  <c r="K412" i="34"/>
  <c r="K411" i="34"/>
  <c r="K410" i="34"/>
  <c r="K409" i="34"/>
  <c r="K408" i="34"/>
  <c r="K407" i="34"/>
  <c r="K406" i="34"/>
  <c r="K405" i="34"/>
  <c r="K404" i="34"/>
  <c r="K403" i="34"/>
  <c r="K402" i="34"/>
  <c r="K401" i="34"/>
  <c r="K400" i="34"/>
  <c r="K399" i="34"/>
  <c r="K398" i="34"/>
  <c r="K397" i="34"/>
  <c r="K396" i="34"/>
  <c r="K395" i="34"/>
  <c r="K394" i="34"/>
  <c r="K393" i="34"/>
  <c r="K392" i="34"/>
  <c r="K391" i="34"/>
  <c r="K390" i="34"/>
  <c r="K389" i="34"/>
  <c r="K388" i="34"/>
  <c r="K387" i="34"/>
  <c r="K386" i="34"/>
  <c r="K385" i="34"/>
  <c r="K384" i="34"/>
  <c r="K383" i="34"/>
  <c r="K382" i="34"/>
  <c r="K381" i="34"/>
  <c r="K380" i="34"/>
  <c r="K379" i="34"/>
  <c r="K378" i="34"/>
  <c r="K377" i="34"/>
  <c r="K376" i="34"/>
  <c r="K375" i="34"/>
  <c r="K374" i="34"/>
  <c r="K373" i="34"/>
  <c r="K372" i="34"/>
  <c r="K371" i="34"/>
  <c r="K370" i="34"/>
  <c r="K369" i="34"/>
  <c r="K368" i="34"/>
  <c r="K367" i="34"/>
  <c r="K366" i="34"/>
  <c r="K365" i="34"/>
  <c r="K364" i="34"/>
  <c r="K363" i="34"/>
  <c r="K362" i="34"/>
  <c r="K361" i="34"/>
  <c r="K360" i="34"/>
  <c r="K359" i="34"/>
  <c r="K358" i="34"/>
  <c r="K357" i="34"/>
  <c r="K356" i="34"/>
  <c r="K355" i="34"/>
  <c r="K354" i="34"/>
  <c r="K353" i="34"/>
  <c r="K352" i="34"/>
  <c r="K351" i="34"/>
  <c r="K350" i="34"/>
  <c r="K349" i="34"/>
  <c r="K348" i="34"/>
  <c r="K347" i="34"/>
  <c r="K346" i="34"/>
  <c r="K345" i="34"/>
  <c r="K344" i="34"/>
  <c r="K343" i="34"/>
  <c r="K342" i="34"/>
  <c r="K341" i="34"/>
  <c r="K340" i="34"/>
  <c r="K339" i="34"/>
  <c r="K338" i="34"/>
  <c r="K337" i="34"/>
  <c r="K336" i="34"/>
  <c r="K335" i="34"/>
  <c r="K334" i="34"/>
  <c r="K333" i="34"/>
  <c r="K332" i="34"/>
  <c r="K331" i="34"/>
  <c r="K330" i="34"/>
  <c r="K329" i="34"/>
  <c r="K328" i="34"/>
  <c r="K327" i="34"/>
  <c r="K326" i="34"/>
  <c r="K325" i="34"/>
  <c r="K324" i="34"/>
  <c r="K323" i="34"/>
  <c r="K322" i="34"/>
  <c r="K321" i="34"/>
  <c r="K320" i="34"/>
  <c r="K319" i="34"/>
  <c r="K318" i="34"/>
  <c r="K317" i="34"/>
  <c r="K316" i="34"/>
  <c r="K315" i="34"/>
  <c r="K314" i="34"/>
  <c r="K313" i="34"/>
  <c r="K312" i="34"/>
  <c r="K311" i="34"/>
  <c r="K310" i="34"/>
  <c r="K309" i="34"/>
  <c r="K308" i="34"/>
  <c r="K307" i="34"/>
  <c r="K306" i="34"/>
  <c r="K305" i="34"/>
  <c r="K304" i="34"/>
  <c r="K303" i="34"/>
  <c r="K302" i="34"/>
  <c r="K301" i="34"/>
  <c r="K300" i="34"/>
  <c r="K299" i="34"/>
  <c r="K298" i="34"/>
  <c r="K297" i="34"/>
  <c r="K296" i="34"/>
  <c r="K295" i="34"/>
  <c r="K294" i="34"/>
  <c r="K293" i="34"/>
  <c r="K292" i="34"/>
  <c r="K291" i="34"/>
  <c r="K290" i="34"/>
  <c r="K289" i="34"/>
  <c r="K288" i="34"/>
  <c r="K287" i="34"/>
  <c r="K286" i="34"/>
  <c r="K285" i="34"/>
  <c r="K284" i="34"/>
  <c r="K283" i="34"/>
  <c r="K282" i="34"/>
  <c r="K281" i="34"/>
  <c r="K280" i="34"/>
  <c r="K279" i="34"/>
  <c r="K278" i="34"/>
  <c r="K277" i="34"/>
  <c r="K276" i="34"/>
  <c r="K275" i="34"/>
  <c r="K274" i="34"/>
  <c r="K273" i="34"/>
  <c r="K272" i="34"/>
  <c r="K271" i="34"/>
  <c r="K270" i="34"/>
  <c r="K269" i="34"/>
  <c r="K268" i="34"/>
  <c r="K267" i="34"/>
  <c r="K266" i="34"/>
  <c r="K265" i="34"/>
  <c r="K264" i="34"/>
  <c r="K263" i="34"/>
  <c r="K262" i="34"/>
  <c r="K261" i="34"/>
  <c r="K260" i="34"/>
  <c r="K259" i="34"/>
  <c r="K258" i="34"/>
  <c r="K257" i="34"/>
  <c r="K256" i="34"/>
  <c r="K255" i="34"/>
  <c r="K254" i="34"/>
  <c r="K253" i="34"/>
  <c r="K252" i="34"/>
  <c r="K251" i="34"/>
  <c r="K250" i="34"/>
  <c r="K249" i="34"/>
  <c r="K248" i="34"/>
  <c r="K247" i="34"/>
  <c r="K246" i="34"/>
  <c r="K245" i="34"/>
  <c r="K244" i="34"/>
  <c r="K243" i="34"/>
  <c r="K242" i="34"/>
  <c r="K241" i="34"/>
  <c r="K240" i="34"/>
  <c r="K239" i="34"/>
  <c r="K238" i="34"/>
  <c r="K237" i="34"/>
  <c r="K236" i="34"/>
  <c r="K235" i="34"/>
  <c r="K234" i="34"/>
  <c r="K233" i="34"/>
  <c r="K232" i="34"/>
  <c r="K231" i="34"/>
  <c r="K230" i="34"/>
  <c r="K229" i="34"/>
  <c r="K228" i="34"/>
  <c r="K227" i="34"/>
  <c r="K226" i="34"/>
  <c r="K225" i="34"/>
  <c r="K224" i="34"/>
  <c r="K223" i="34"/>
  <c r="K222" i="34"/>
  <c r="K221" i="34"/>
  <c r="K220" i="34"/>
  <c r="K219" i="34"/>
  <c r="K218" i="34"/>
  <c r="K217" i="34"/>
  <c r="K216" i="34"/>
  <c r="K215" i="34"/>
  <c r="K214" i="34"/>
  <c r="K213" i="34"/>
  <c r="K212" i="34"/>
  <c r="K211" i="34"/>
  <c r="K210" i="34"/>
  <c r="K209" i="34"/>
  <c r="K208" i="34"/>
  <c r="K207" i="34"/>
  <c r="K206" i="34"/>
  <c r="K205" i="34"/>
  <c r="K204" i="34"/>
  <c r="K203" i="34"/>
  <c r="K202" i="34"/>
  <c r="K201" i="34"/>
  <c r="K200" i="34"/>
  <c r="K199" i="34"/>
  <c r="K198" i="34"/>
  <c r="K197" i="34"/>
  <c r="K196" i="34"/>
  <c r="K195" i="34"/>
  <c r="K194" i="34"/>
  <c r="K193" i="34"/>
  <c r="K192" i="34"/>
  <c r="K191" i="34"/>
  <c r="K190" i="34"/>
  <c r="K189" i="34"/>
  <c r="K188" i="34"/>
  <c r="K187" i="34"/>
  <c r="K186" i="34"/>
  <c r="K185" i="34"/>
  <c r="K184" i="34"/>
  <c r="K183" i="34"/>
  <c r="K182" i="34"/>
  <c r="K181" i="34"/>
  <c r="K180" i="34"/>
  <c r="K179" i="34"/>
  <c r="K178" i="34"/>
  <c r="K177" i="34"/>
  <c r="K176" i="34"/>
  <c r="K175" i="34"/>
  <c r="K174" i="34"/>
  <c r="K173" i="34"/>
  <c r="K172" i="34"/>
  <c r="K171" i="34"/>
  <c r="K170" i="34"/>
  <c r="K169" i="34"/>
  <c r="K168" i="34"/>
  <c r="K167" i="34"/>
  <c r="K166" i="34"/>
  <c r="K165" i="34"/>
  <c r="K164" i="34"/>
  <c r="K163" i="34"/>
  <c r="K162" i="34"/>
  <c r="K161" i="34"/>
  <c r="K160" i="34"/>
  <c r="K159" i="34"/>
  <c r="K158" i="34"/>
  <c r="K157" i="34"/>
  <c r="K156" i="34"/>
  <c r="K155" i="34"/>
  <c r="K154" i="34"/>
  <c r="K153" i="34"/>
  <c r="K152" i="34"/>
  <c r="K151" i="34"/>
  <c r="K150" i="34"/>
  <c r="K149" i="34"/>
  <c r="K148" i="34"/>
  <c r="K147" i="34"/>
  <c r="K146" i="34"/>
  <c r="K145" i="34"/>
  <c r="K144" i="34"/>
  <c r="K143" i="34"/>
  <c r="K142" i="34"/>
  <c r="K141" i="34"/>
  <c r="K140" i="34"/>
  <c r="K139" i="34"/>
  <c r="K138" i="34"/>
  <c r="K137" i="34"/>
  <c r="K136" i="34"/>
  <c r="K135" i="34"/>
  <c r="K134" i="34"/>
  <c r="K133" i="34"/>
  <c r="K132" i="34"/>
  <c r="K131" i="34"/>
  <c r="K130" i="34"/>
  <c r="K129" i="34"/>
  <c r="K128" i="34"/>
  <c r="K127" i="34"/>
  <c r="K126" i="34"/>
  <c r="K125" i="34"/>
  <c r="K124" i="34"/>
  <c r="K123" i="34"/>
  <c r="K122" i="34"/>
  <c r="K121" i="34"/>
  <c r="K120" i="34"/>
  <c r="K119" i="34"/>
  <c r="K118" i="34"/>
  <c r="K117" i="34"/>
  <c r="K116" i="34"/>
  <c r="K115" i="34"/>
  <c r="K114" i="34"/>
  <c r="K113" i="34"/>
  <c r="K112" i="34"/>
  <c r="K111" i="34"/>
  <c r="K110" i="34"/>
  <c r="K109" i="34"/>
  <c r="K108" i="34"/>
  <c r="K107" i="34"/>
  <c r="K106" i="34"/>
  <c r="K105" i="34"/>
  <c r="K104" i="34"/>
  <c r="K103" i="34"/>
  <c r="K102" i="34"/>
  <c r="K101" i="34"/>
  <c r="K100" i="34"/>
  <c r="K99" i="34"/>
  <c r="K98" i="34"/>
  <c r="K97" i="34"/>
  <c r="K96" i="34"/>
  <c r="K95" i="34"/>
  <c r="K94" i="34"/>
  <c r="K93" i="34"/>
  <c r="K92" i="34"/>
  <c r="K91" i="34"/>
  <c r="K90" i="34"/>
  <c r="K89" i="34"/>
  <c r="K88" i="34"/>
  <c r="K87" i="34"/>
  <c r="K86" i="34"/>
  <c r="K85" i="34"/>
  <c r="K84" i="34"/>
  <c r="K83" i="34"/>
  <c r="K82" i="34"/>
  <c r="K81" i="34"/>
  <c r="K80" i="34"/>
  <c r="K79" i="34"/>
  <c r="K78" i="34"/>
  <c r="K77" i="34"/>
  <c r="K76" i="34"/>
  <c r="K75" i="34"/>
  <c r="K74" i="34"/>
  <c r="K73" i="34"/>
  <c r="K72" i="34"/>
  <c r="K71" i="34"/>
  <c r="K70" i="34"/>
  <c r="K69" i="34"/>
  <c r="K68" i="34"/>
  <c r="K67" i="34"/>
  <c r="K66" i="34"/>
  <c r="K65" i="34"/>
  <c r="K64" i="34"/>
  <c r="K63" i="34"/>
  <c r="K62" i="34"/>
  <c r="K61" i="34"/>
  <c r="K60" i="34"/>
  <c r="K59" i="34"/>
  <c r="K58" i="34"/>
  <c r="K57" i="34"/>
  <c r="K56" i="34"/>
  <c r="K55" i="34"/>
  <c r="K54" i="34"/>
  <c r="K53" i="34"/>
  <c r="K52" i="34"/>
  <c r="K51" i="34"/>
  <c r="K50" i="34"/>
  <c r="K49" i="34"/>
  <c r="K48" i="34"/>
  <c r="K47" i="34"/>
  <c r="K46" i="34"/>
  <c r="K45" i="34"/>
  <c r="K44" i="34"/>
  <c r="K43" i="34"/>
  <c r="K42" i="34"/>
  <c r="K41" i="34"/>
  <c r="K40" i="34"/>
  <c r="K39" i="34"/>
  <c r="K38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456" i="34" l="1"/>
  <c r="K25" i="33"/>
  <c r="K19" i="33"/>
  <c r="K13" i="33"/>
  <c r="G25" i="33"/>
  <c r="G19" i="33"/>
  <c r="G13" i="33"/>
  <c r="C25" i="33"/>
  <c r="C19" i="33"/>
  <c r="F6" i="32"/>
  <c r="F5" i="32"/>
  <c r="F4" i="32"/>
  <c r="H20" i="28"/>
  <c r="G20" i="28"/>
  <c r="F20" i="28"/>
  <c r="I19" i="28"/>
  <c r="I18" i="28"/>
  <c r="I7" i="28"/>
  <c r="I8" i="28"/>
  <c r="I9" i="28"/>
  <c r="I10" i="28"/>
  <c r="I11" i="28"/>
  <c r="I12" i="28"/>
  <c r="I13" i="28"/>
  <c r="I14" i="28"/>
  <c r="I15" i="28"/>
  <c r="I16" i="28"/>
  <c r="I6" i="28"/>
  <c r="I20" i="28" s="1"/>
  <c r="E106" i="27"/>
  <c r="E117" i="27" s="1"/>
  <c r="D89" i="27"/>
  <c r="D79" i="27"/>
  <c r="E58" i="27"/>
  <c r="E63" i="27" s="1"/>
  <c r="E68" i="27" s="1"/>
  <c r="D53" i="27"/>
  <c r="D42" i="27"/>
  <c r="E30" i="27"/>
  <c r="D25" i="27"/>
  <c r="D21" i="27"/>
  <c r="B21" i="27"/>
  <c r="D17" i="27"/>
  <c r="D4" i="27"/>
  <c r="E107" i="26"/>
  <c r="E118" i="26" s="1"/>
  <c r="D90" i="26"/>
  <c r="D79" i="26"/>
  <c r="E58" i="26"/>
  <c r="E63" i="26" s="1"/>
  <c r="E68" i="26" s="1"/>
  <c r="D53" i="26"/>
  <c r="D42" i="26"/>
  <c r="E30" i="26"/>
  <c r="D25" i="26"/>
  <c r="D21" i="26"/>
  <c r="B21" i="26"/>
  <c r="D17" i="26"/>
  <c r="D4" i="26"/>
  <c r="E106" i="25"/>
  <c r="D89" i="25"/>
  <c r="D79" i="25"/>
  <c r="E58" i="25"/>
  <c r="E63" i="25" s="1"/>
  <c r="E68" i="25" s="1"/>
  <c r="D53" i="25"/>
  <c r="D42" i="25"/>
  <c r="E30" i="25"/>
  <c r="D25" i="25"/>
  <c r="D21" i="25"/>
  <c r="B21" i="25"/>
  <c r="D17" i="25"/>
  <c r="D4" i="25"/>
  <c r="D4" i="24"/>
  <c r="D4" i="23"/>
  <c r="D4" i="22"/>
  <c r="D4" i="21"/>
  <c r="D4" i="20"/>
  <c r="D4" i="19"/>
  <c r="D4" i="18"/>
  <c r="D4" i="17"/>
  <c r="D4" i="16"/>
  <c r="D4" i="15"/>
  <c r="D4" i="14"/>
  <c r="D4" i="13"/>
  <c r="D4" i="12"/>
  <c r="D4" i="11"/>
  <c r="D4" i="10"/>
  <c r="D4" i="9"/>
  <c r="D4" i="8"/>
  <c r="D4" i="7"/>
  <c r="D4" i="6"/>
  <c r="D4" i="5"/>
  <c r="D4" i="4"/>
  <c r="D4" i="3"/>
  <c r="D4" i="2"/>
  <c r="E106" i="24"/>
  <c r="E117" i="24" s="1"/>
  <c r="D89" i="24"/>
  <c r="D79" i="24"/>
  <c r="E58" i="24"/>
  <c r="E63" i="24" s="1"/>
  <c r="E68" i="24" s="1"/>
  <c r="D53" i="24"/>
  <c r="D42" i="24"/>
  <c r="E30" i="24"/>
  <c r="D25" i="24"/>
  <c r="D21" i="24"/>
  <c r="B21" i="24"/>
  <c r="D17" i="24"/>
  <c r="E106" i="23"/>
  <c r="E117" i="23" s="1"/>
  <c r="D89" i="23"/>
  <c r="D79" i="23"/>
  <c r="E58" i="23"/>
  <c r="E63" i="23" s="1"/>
  <c r="E68" i="23" s="1"/>
  <c r="D53" i="23"/>
  <c r="D42" i="23"/>
  <c r="E30" i="23"/>
  <c r="E31" i="23" s="1"/>
  <c r="D25" i="23"/>
  <c r="D21" i="23"/>
  <c r="B21" i="23"/>
  <c r="D17" i="23"/>
  <c r="E106" i="22"/>
  <c r="E117" i="22" s="1"/>
  <c r="D89" i="22"/>
  <c r="D79" i="22"/>
  <c r="E58" i="22"/>
  <c r="E63" i="22" s="1"/>
  <c r="E68" i="22" s="1"/>
  <c r="D53" i="22"/>
  <c r="D42" i="22"/>
  <c r="E30" i="22"/>
  <c r="D25" i="22"/>
  <c r="D21" i="22"/>
  <c r="B21" i="22"/>
  <c r="D17" i="22"/>
  <c r="E106" i="21"/>
  <c r="E117" i="21" s="1"/>
  <c r="D89" i="21"/>
  <c r="D79" i="21"/>
  <c r="E58" i="21"/>
  <c r="E63" i="21" s="1"/>
  <c r="E68" i="21" s="1"/>
  <c r="D53" i="21"/>
  <c r="D42" i="21"/>
  <c r="E30" i="21"/>
  <c r="D25" i="21"/>
  <c r="D21" i="21"/>
  <c r="B21" i="21"/>
  <c r="D17" i="21"/>
  <c r="E106" i="20"/>
  <c r="E117" i="20" s="1"/>
  <c r="D89" i="20"/>
  <c r="D79" i="20"/>
  <c r="E58" i="20"/>
  <c r="E63" i="20" s="1"/>
  <c r="E68" i="20" s="1"/>
  <c r="D53" i="20"/>
  <c r="D42" i="20"/>
  <c r="E30" i="20"/>
  <c r="D25" i="20"/>
  <c r="D21" i="20"/>
  <c r="B21" i="20"/>
  <c r="D17" i="20"/>
  <c r="E106" i="19"/>
  <c r="E117" i="19" s="1"/>
  <c r="D89" i="19"/>
  <c r="D79" i="19"/>
  <c r="E58" i="19"/>
  <c r="E63" i="19" s="1"/>
  <c r="E68" i="19" s="1"/>
  <c r="D53" i="19"/>
  <c r="D42" i="19"/>
  <c r="E30" i="19"/>
  <c r="D25" i="19"/>
  <c r="D21" i="19"/>
  <c r="B21" i="19"/>
  <c r="D17" i="19"/>
  <c r="D17" i="1"/>
  <c r="D17" i="2"/>
  <c r="D17" i="3"/>
  <c r="D17" i="4"/>
  <c r="D17" i="5"/>
  <c r="D17" i="6"/>
  <c r="D17" i="7"/>
  <c r="D17" i="8"/>
  <c r="D17" i="9"/>
  <c r="D17" i="10"/>
  <c r="D17" i="11"/>
  <c r="D17" i="12"/>
  <c r="D17" i="13"/>
  <c r="D17" i="14"/>
  <c r="D17" i="15"/>
  <c r="D17" i="16"/>
  <c r="D17" i="17"/>
  <c r="D17" i="18"/>
  <c r="E106" i="18"/>
  <c r="E117" i="18" s="1"/>
  <c r="D89" i="18"/>
  <c r="D79" i="18"/>
  <c r="E58" i="18"/>
  <c r="E63" i="18" s="1"/>
  <c r="E68" i="18" s="1"/>
  <c r="D53" i="18"/>
  <c r="D42" i="18"/>
  <c r="E30" i="18"/>
  <c r="D25" i="18"/>
  <c r="D21" i="18"/>
  <c r="B21" i="18"/>
  <c r="E106" i="17"/>
  <c r="E117" i="17" s="1"/>
  <c r="D89" i="17"/>
  <c r="D79" i="17"/>
  <c r="E58" i="17"/>
  <c r="E63" i="17" s="1"/>
  <c r="E68" i="17" s="1"/>
  <c r="D53" i="17"/>
  <c r="D42" i="17"/>
  <c r="E30" i="17"/>
  <c r="E31" i="17" s="1"/>
  <c r="E36" i="17" s="1"/>
  <c r="D25" i="17"/>
  <c r="D21" i="17"/>
  <c r="B21" i="17"/>
  <c r="E106" i="16"/>
  <c r="E117" i="16" s="1"/>
  <c r="D89" i="16"/>
  <c r="D79" i="16"/>
  <c r="E58" i="16"/>
  <c r="E63" i="16" s="1"/>
  <c r="E68" i="16" s="1"/>
  <c r="D53" i="16"/>
  <c r="D42" i="16"/>
  <c r="E30" i="16"/>
  <c r="E31" i="16" s="1"/>
  <c r="D25" i="16"/>
  <c r="D21" i="16"/>
  <c r="B21" i="16"/>
  <c r="E106" i="15"/>
  <c r="E117" i="15" s="1"/>
  <c r="D89" i="15"/>
  <c r="D79" i="15"/>
  <c r="E58" i="15"/>
  <c r="E63" i="15" s="1"/>
  <c r="E68" i="15" s="1"/>
  <c r="D53" i="15"/>
  <c r="D42" i="15"/>
  <c r="E30" i="15"/>
  <c r="D25" i="15"/>
  <c r="D21" i="15"/>
  <c r="B21" i="15"/>
  <c r="E106" i="14"/>
  <c r="E117" i="14" s="1"/>
  <c r="D89" i="14"/>
  <c r="D79" i="14"/>
  <c r="E58" i="14"/>
  <c r="E63" i="14" s="1"/>
  <c r="E68" i="14" s="1"/>
  <c r="D53" i="14"/>
  <c r="D42" i="14"/>
  <c r="E30" i="14"/>
  <c r="E31" i="14" s="1"/>
  <c r="E36" i="14" s="1"/>
  <c r="D25" i="14"/>
  <c r="D21" i="14"/>
  <c r="B21" i="14"/>
  <c r="E106" i="13"/>
  <c r="E117" i="13" s="1"/>
  <c r="D89" i="13"/>
  <c r="D79" i="13"/>
  <c r="E58" i="13"/>
  <c r="E63" i="13" s="1"/>
  <c r="E68" i="13" s="1"/>
  <c r="D53" i="13"/>
  <c r="D42" i="13"/>
  <c r="E30" i="13"/>
  <c r="D25" i="13"/>
  <c r="D21" i="13"/>
  <c r="B21" i="13"/>
  <c r="E106" i="12"/>
  <c r="E117" i="12" s="1"/>
  <c r="D89" i="12"/>
  <c r="D79" i="12"/>
  <c r="E58" i="12"/>
  <c r="E63" i="12" s="1"/>
  <c r="E68" i="12" s="1"/>
  <c r="D53" i="12"/>
  <c r="D42" i="12"/>
  <c r="E30" i="12"/>
  <c r="E31" i="12" s="1"/>
  <c r="E36" i="12" s="1"/>
  <c r="D25" i="12"/>
  <c r="D21" i="12"/>
  <c r="B21" i="12"/>
  <c r="E106" i="11"/>
  <c r="E117" i="11" s="1"/>
  <c r="D89" i="11"/>
  <c r="D79" i="11"/>
  <c r="E63" i="11"/>
  <c r="E68" i="11" s="1"/>
  <c r="E58" i="11"/>
  <c r="D53" i="11"/>
  <c r="D42" i="11"/>
  <c r="E30" i="11"/>
  <c r="D25" i="11"/>
  <c r="D21" i="11"/>
  <c r="B21" i="11"/>
  <c r="E106" i="10"/>
  <c r="D89" i="10"/>
  <c r="D79" i="10"/>
  <c r="E58" i="10"/>
  <c r="E63" i="10" s="1"/>
  <c r="E68" i="10" s="1"/>
  <c r="D53" i="10"/>
  <c r="D42" i="10"/>
  <c r="E30" i="10"/>
  <c r="D25" i="10"/>
  <c r="D21" i="10"/>
  <c r="B21" i="10"/>
  <c r="E106" i="9"/>
  <c r="E117" i="9" s="1"/>
  <c r="D89" i="9"/>
  <c r="D79" i="9"/>
  <c r="E58" i="9"/>
  <c r="E63" i="9" s="1"/>
  <c r="E68" i="9" s="1"/>
  <c r="D53" i="9"/>
  <c r="D42" i="9"/>
  <c r="E30" i="9"/>
  <c r="E31" i="9" s="1"/>
  <c r="E36" i="9" s="1"/>
  <c r="D25" i="9"/>
  <c r="D21" i="9"/>
  <c r="B21" i="9"/>
  <c r="E106" i="8"/>
  <c r="E117" i="8" s="1"/>
  <c r="D89" i="8"/>
  <c r="D79" i="8"/>
  <c r="E58" i="8"/>
  <c r="E63" i="8" s="1"/>
  <c r="E68" i="8" s="1"/>
  <c r="D53" i="8"/>
  <c r="D42" i="8"/>
  <c r="E30" i="8"/>
  <c r="E31" i="8" s="1"/>
  <c r="D25" i="8"/>
  <c r="D21" i="8"/>
  <c r="B21" i="8"/>
  <c r="D25" i="7"/>
  <c r="D25" i="6"/>
  <c r="E106" i="7"/>
  <c r="E117" i="7" s="1"/>
  <c r="D89" i="7"/>
  <c r="D79" i="7"/>
  <c r="E58" i="7"/>
  <c r="E63" i="7" s="1"/>
  <c r="E68" i="7" s="1"/>
  <c r="D53" i="7"/>
  <c r="D42" i="7"/>
  <c r="E30" i="7"/>
  <c r="E36" i="7" s="1"/>
  <c r="E92" i="7" s="1"/>
  <c r="D21" i="7"/>
  <c r="B21" i="7"/>
  <c r="E106" i="6"/>
  <c r="D89" i="6"/>
  <c r="D79" i="6"/>
  <c r="E59" i="6"/>
  <c r="E58" i="6"/>
  <c r="E57" i="6"/>
  <c r="D53" i="6"/>
  <c r="D42" i="6"/>
  <c r="E30" i="6"/>
  <c r="E36" i="6" s="1"/>
  <c r="D21" i="6"/>
  <c r="B21" i="6"/>
  <c r="E106" i="5"/>
  <c r="E117" i="5" s="1"/>
  <c r="D89" i="5"/>
  <c r="D79" i="5"/>
  <c r="E59" i="5"/>
  <c r="E58" i="5"/>
  <c r="E57" i="5"/>
  <c r="D53" i="5"/>
  <c r="D42" i="5"/>
  <c r="E30" i="5"/>
  <c r="E36" i="5" s="1"/>
  <c r="E92" i="5" s="1"/>
  <c r="D25" i="5"/>
  <c r="D21" i="5"/>
  <c r="B21" i="5"/>
  <c r="E106" i="4"/>
  <c r="E117" i="4" s="1"/>
  <c r="D89" i="4"/>
  <c r="D79" i="4"/>
  <c r="E59" i="4"/>
  <c r="E58" i="4"/>
  <c r="E57" i="4"/>
  <c r="D53" i="4"/>
  <c r="D42" i="4"/>
  <c r="E30" i="4"/>
  <c r="E36" i="4" s="1"/>
  <c r="E92" i="4" s="1"/>
  <c r="D25" i="4"/>
  <c r="D21" i="4"/>
  <c r="B21" i="4"/>
  <c r="E106" i="3"/>
  <c r="E117" i="3" s="1"/>
  <c r="D89" i="3"/>
  <c r="D79" i="3"/>
  <c r="E59" i="3"/>
  <c r="E58" i="3"/>
  <c r="E57" i="3"/>
  <c r="E63" i="3" s="1"/>
  <c r="E68" i="3" s="1"/>
  <c r="D53" i="3"/>
  <c r="D42" i="3"/>
  <c r="E30" i="3"/>
  <c r="E36" i="3" s="1"/>
  <c r="E92" i="3" s="1"/>
  <c r="D25" i="3"/>
  <c r="D21" i="3"/>
  <c r="B21" i="3"/>
  <c r="E30" i="2"/>
  <c r="D21" i="2"/>
  <c r="B21" i="2"/>
  <c r="D25" i="2"/>
  <c r="E106" i="2"/>
  <c r="E117" i="2" s="1"/>
  <c r="D89" i="2"/>
  <c r="D79" i="2"/>
  <c r="E59" i="2"/>
  <c r="E58" i="2"/>
  <c r="E57" i="2"/>
  <c r="D53" i="2"/>
  <c r="D42" i="2"/>
  <c r="E36" i="2"/>
  <c r="E86" i="2" s="1"/>
  <c r="E57" i="1"/>
  <c r="E58" i="1"/>
  <c r="E59" i="1"/>
  <c r="D42" i="1"/>
  <c r="E106" i="1"/>
  <c r="E117" i="1" s="1"/>
  <c r="D89" i="1"/>
  <c r="D53" i="1"/>
  <c r="E36" i="8" l="1"/>
  <c r="E77" i="8" s="1"/>
  <c r="E63" i="6"/>
  <c r="E68" i="6" s="1"/>
  <c r="E63" i="5"/>
  <c r="E68" i="5" s="1"/>
  <c r="E63" i="4"/>
  <c r="E68" i="4" s="1"/>
  <c r="E63" i="2"/>
  <c r="E68" i="2" s="1"/>
  <c r="C14" i="33"/>
  <c r="D37" i="29"/>
  <c r="G14" i="33"/>
  <c r="F7" i="32"/>
  <c r="F8" i="32" s="1"/>
  <c r="I21" i="28"/>
  <c r="I22" i="28" s="1"/>
  <c r="D6" i="31" s="1"/>
  <c r="K14" i="33"/>
  <c r="K457" i="34"/>
  <c r="K458" i="34" s="1"/>
  <c r="E31" i="27"/>
  <c r="E36" i="27" s="1"/>
  <c r="E31" i="26"/>
  <c r="E36" i="26" s="1"/>
  <c r="E31" i="25"/>
  <c r="E36" i="25" s="1"/>
  <c r="E117" i="25"/>
  <c r="E31" i="24"/>
  <c r="E36" i="24" s="1"/>
  <c r="E36" i="23"/>
  <c r="E31" i="22"/>
  <c r="E36" i="22" s="1"/>
  <c r="E31" i="21"/>
  <c r="E36" i="21" s="1"/>
  <c r="E31" i="20"/>
  <c r="E36" i="20" s="1"/>
  <c r="E31" i="19"/>
  <c r="E36" i="19" s="1"/>
  <c r="E31" i="18"/>
  <c r="E36" i="18" s="1"/>
  <c r="E92" i="17"/>
  <c r="E87" i="17"/>
  <c r="E83" i="17"/>
  <c r="E77" i="17"/>
  <c r="E73" i="17"/>
  <c r="E40" i="17"/>
  <c r="E86" i="17"/>
  <c r="E76" i="17"/>
  <c r="E113" i="17"/>
  <c r="E96" i="17"/>
  <c r="E85" i="17"/>
  <c r="E75" i="17"/>
  <c r="E95" i="17"/>
  <c r="E88" i="17"/>
  <c r="E84" i="17"/>
  <c r="E78" i="17"/>
  <c r="E74" i="17"/>
  <c r="E41" i="17"/>
  <c r="E36" i="16"/>
  <c r="E31" i="15"/>
  <c r="E36" i="15" s="1"/>
  <c r="E92" i="14"/>
  <c r="E87" i="14"/>
  <c r="E83" i="14"/>
  <c r="E77" i="14"/>
  <c r="E73" i="14"/>
  <c r="E40" i="14"/>
  <c r="E86" i="14"/>
  <c r="E76" i="14"/>
  <c r="E113" i="14"/>
  <c r="E96" i="14"/>
  <c r="E85" i="14"/>
  <c r="E75" i="14"/>
  <c r="E95" i="14"/>
  <c r="E88" i="14"/>
  <c r="E84" i="14"/>
  <c r="E78" i="14"/>
  <c r="E74" i="14"/>
  <c r="E41" i="14"/>
  <c r="E31" i="13"/>
  <c r="E36" i="13" s="1"/>
  <c r="E92" i="12"/>
  <c r="E87" i="12"/>
  <c r="E83" i="12"/>
  <c r="E77" i="12"/>
  <c r="E73" i="12"/>
  <c r="E40" i="12"/>
  <c r="E86" i="12"/>
  <c r="E76" i="12"/>
  <c r="E113" i="12"/>
  <c r="E96" i="12"/>
  <c r="E85" i="12"/>
  <c r="E75" i="12"/>
  <c r="E95" i="12"/>
  <c r="E88" i="12"/>
  <c r="E84" i="12"/>
  <c r="E78" i="12"/>
  <c r="E74" i="12"/>
  <c r="E41" i="12"/>
  <c r="E31" i="11"/>
  <c r="E36" i="11" s="1"/>
  <c r="E31" i="10"/>
  <c r="E36" i="10" s="1"/>
  <c r="E117" i="10"/>
  <c r="E92" i="9"/>
  <c r="E87" i="9"/>
  <c r="E83" i="9"/>
  <c r="E77" i="9"/>
  <c r="E73" i="9"/>
  <c r="E40" i="9"/>
  <c r="E86" i="9"/>
  <c r="E76" i="9"/>
  <c r="E113" i="9"/>
  <c r="E96" i="9"/>
  <c r="E85" i="9"/>
  <c r="E75" i="9"/>
  <c r="E95" i="9"/>
  <c r="E88" i="9"/>
  <c r="E84" i="9"/>
  <c r="E78" i="9"/>
  <c r="E74" i="9"/>
  <c r="E41" i="9"/>
  <c r="E83" i="8"/>
  <c r="E85" i="8"/>
  <c r="E76" i="8"/>
  <c r="E88" i="8"/>
  <c r="E74" i="8"/>
  <c r="E41" i="7"/>
  <c r="E74" i="7"/>
  <c r="E78" i="7"/>
  <c r="E84" i="7"/>
  <c r="E88" i="7"/>
  <c r="E95" i="7"/>
  <c r="E40" i="7"/>
  <c r="E42" i="7" s="1"/>
  <c r="E48" i="7" s="1"/>
  <c r="E75" i="7"/>
  <c r="E85" i="7"/>
  <c r="E96" i="7"/>
  <c r="E113" i="7"/>
  <c r="E76" i="7"/>
  <c r="E86" i="7"/>
  <c r="E73" i="7"/>
  <c r="E77" i="7"/>
  <c r="E83" i="7"/>
  <c r="E87" i="7"/>
  <c r="E86" i="6"/>
  <c r="E76" i="6"/>
  <c r="E41" i="6"/>
  <c r="E88" i="6"/>
  <c r="E84" i="6"/>
  <c r="E78" i="6"/>
  <c r="E74" i="6"/>
  <c r="E87" i="6"/>
  <c r="E77" i="6"/>
  <c r="E113" i="6"/>
  <c r="E96" i="6"/>
  <c r="E85" i="6"/>
  <c r="E75" i="6"/>
  <c r="E40" i="6"/>
  <c r="E42" i="6" s="1"/>
  <c r="E66" i="6" s="1"/>
  <c r="E95" i="6"/>
  <c r="E92" i="6"/>
  <c r="E83" i="6"/>
  <c r="E73" i="6"/>
  <c r="E117" i="6"/>
  <c r="E95" i="5"/>
  <c r="E40" i="5"/>
  <c r="E75" i="5"/>
  <c r="E85" i="5"/>
  <c r="E96" i="5"/>
  <c r="E113" i="5"/>
  <c r="E76" i="5"/>
  <c r="E86" i="5"/>
  <c r="E74" i="5"/>
  <c r="E78" i="5"/>
  <c r="E84" i="5"/>
  <c r="E88" i="5"/>
  <c r="E41" i="5"/>
  <c r="E73" i="5"/>
  <c r="E77" i="5"/>
  <c r="E83" i="5"/>
  <c r="E87" i="5"/>
  <c r="E74" i="4"/>
  <c r="E78" i="4"/>
  <c r="E84" i="4"/>
  <c r="E88" i="4"/>
  <c r="E95" i="4"/>
  <c r="E40" i="4"/>
  <c r="E75" i="4"/>
  <c r="E85" i="4"/>
  <c r="E96" i="4"/>
  <c r="E113" i="4"/>
  <c r="E41" i="4"/>
  <c r="E76" i="4"/>
  <c r="E86" i="4"/>
  <c r="E73" i="4"/>
  <c r="E77" i="4"/>
  <c r="E83" i="4"/>
  <c r="E87" i="4"/>
  <c r="E74" i="3"/>
  <c r="E78" i="3"/>
  <c r="E84" i="3"/>
  <c r="E88" i="3"/>
  <c r="E41" i="3"/>
  <c r="E76" i="3"/>
  <c r="E86" i="3"/>
  <c r="E95" i="3"/>
  <c r="E40" i="3"/>
  <c r="E42" i="3" s="1"/>
  <c r="E66" i="3" s="1"/>
  <c r="E75" i="3"/>
  <c r="E85" i="3"/>
  <c r="E96" i="3"/>
  <c r="E113" i="3"/>
  <c r="E73" i="3"/>
  <c r="E77" i="3"/>
  <c r="E83" i="3"/>
  <c r="E87" i="3"/>
  <c r="E73" i="2"/>
  <c r="E95" i="2"/>
  <c r="E92" i="2"/>
  <c r="E87" i="2"/>
  <c r="E77" i="2"/>
  <c r="E83" i="2"/>
  <c r="E74" i="2"/>
  <c r="E78" i="2"/>
  <c r="E84" i="2"/>
  <c r="E88" i="2"/>
  <c r="E40" i="2"/>
  <c r="E75" i="2"/>
  <c r="E85" i="2"/>
  <c r="E96" i="2"/>
  <c r="E97" i="2" s="1"/>
  <c r="E113" i="2"/>
  <c r="E41" i="2"/>
  <c r="E76" i="2"/>
  <c r="E63" i="1"/>
  <c r="D79" i="1"/>
  <c r="E86" i="8" l="1"/>
  <c r="E89" i="8" s="1"/>
  <c r="E87" i="8"/>
  <c r="E75" i="8"/>
  <c r="E40" i="8"/>
  <c r="E78" i="8"/>
  <c r="E96" i="8"/>
  <c r="E41" i="8"/>
  <c r="E73" i="8"/>
  <c r="E92" i="8"/>
  <c r="E84" i="8"/>
  <c r="E113" i="8"/>
  <c r="E95" i="8"/>
  <c r="E97" i="8" s="1"/>
  <c r="E116" i="8" s="1"/>
  <c r="E89" i="6"/>
  <c r="E89" i="5"/>
  <c r="I23" i="28"/>
  <c r="J23" i="28" s="1"/>
  <c r="F9" i="32"/>
  <c r="D8" i="31"/>
  <c r="K459" i="34"/>
  <c r="D7" i="31"/>
  <c r="E92" i="27"/>
  <c r="E87" i="27"/>
  <c r="E83" i="27"/>
  <c r="E77" i="27"/>
  <c r="E73" i="27"/>
  <c r="E40" i="27"/>
  <c r="E86" i="27"/>
  <c r="E76" i="27"/>
  <c r="E88" i="27"/>
  <c r="E84" i="27"/>
  <c r="E78" i="27"/>
  <c r="E74" i="27"/>
  <c r="E113" i="27"/>
  <c r="E96" i="27"/>
  <c r="E85" i="27"/>
  <c r="E75" i="27"/>
  <c r="E95" i="27"/>
  <c r="E41" i="27"/>
  <c r="E93" i="26"/>
  <c r="E88" i="26"/>
  <c r="E84" i="26"/>
  <c r="E77" i="26"/>
  <c r="E73" i="26"/>
  <c r="E40" i="26"/>
  <c r="E78" i="26"/>
  <c r="E87" i="26"/>
  <c r="E76" i="26"/>
  <c r="E114" i="26"/>
  <c r="E97" i="26"/>
  <c r="E86" i="26"/>
  <c r="E75" i="26"/>
  <c r="E96" i="26"/>
  <c r="E89" i="26"/>
  <c r="E85" i="26"/>
  <c r="E74" i="26"/>
  <c r="E41" i="26"/>
  <c r="E86" i="25"/>
  <c r="E76" i="25"/>
  <c r="E95" i="25"/>
  <c r="E41" i="25"/>
  <c r="E113" i="25"/>
  <c r="E96" i="25"/>
  <c r="E85" i="25"/>
  <c r="E75" i="25"/>
  <c r="E88" i="25"/>
  <c r="E84" i="25"/>
  <c r="E78" i="25"/>
  <c r="E74" i="25"/>
  <c r="E92" i="25"/>
  <c r="E87" i="25"/>
  <c r="E83" i="25"/>
  <c r="E77" i="25"/>
  <c r="E73" i="25"/>
  <c r="E40" i="25"/>
  <c r="E42" i="25" s="1"/>
  <c r="E66" i="25" s="1"/>
  <c r="E92" i="24"/>
  <c r="E87" i="24"/>
  <c r="E83" i="24"/>
  <c r="E77" i="24"/>
  <c r="E73" i="24"/>
  <c r="E40" i="24"/>
  <c r="E86" i="24"/>
  <c r="E76" i="24"/>
  <c r="E88" i="24"/>
  <c r="E84" i="24"/>
  <c r="E78" i="24"/>
  <c r="E74" i="24"/>
  <c r="E41" i="24"/>
  <c r="E113" i="24"/>
  <c r="E96" i="24"/>
  <c r="E85" i="24"/>
  <c r="E75" i="24"/>
  <c r="E95" i="24"/>
  <c r="E92" i="23"/>
  <c r="E87" i="23"/>
  <c r="E83" i="23"/>
  <c r="E77" i="23"/>
  <c r="E73" i="23"/>
  <c r="E40" i="23"/>
  <c r="E113" i="23"/>
  <c r="E96" i="23"/>
  <c r="E88" i="23"/>
  <c r="E84" i="23"/>
  <c r="E78" i="23"/>
  <c r="E74" i="23"/>
  <c r="E86" i="23"/>
  <c r="E76" i="23"/>
  <c r="E85" i="23"/>
  <c r="E75" i="23"/>
  <c r="E95" i="23"/>
  <c r="E41" i="23"/>
  <c r="E92" i="22"/>
  <c r="E87" i="22"/>
  <c r="E83" i="22"/>
  <c r="E77" i="22"/>
  <c r="E73" i="22"/>
  <c r="E40" i="22"/>
  <c r="E86" i="22"/>
  <c r="E76" i="22"/>
  <c r="E113" i="22"/>
  <c r="E96" i="22"/>
  <c r="E85" i="22"/>
  <c r="E75" i="22"/>
  <c r="E95" i="22"/>
  <c r="E88" i="22"/>
  <c r="E84" i="22"/>
  <c r="E78" i="22"/>
  <c r="E74" i="22"/>
  <c r="E41" i="22"/>
  <c r="E92" i="21"/>
  <c r="E87" i="21"/>
  <c r="E83" i="21"/>
  <c r="E77" i="21"/>
  <c r="E73" i="21"/>
  <c r="E40" i="21"/>
  <c r="E86" i="21"/>
  <c r="E76" i="21"/>
  <c r="E113" i="21"/>
  <c r="E96" i="21"/>
  <c r="E85" i="21"/>
  <c r="E75" i="21"/>
  <c r="E95" i="21"/>
  <c r="E88" i="21"/>
  <c r="E84" i="21"/>
  <c r="E78" i="21"/>
  <c r="E74" i="21"/>
  <c r="E41" i="21"/>
  <c r="E92" i="20"/>
  <c r="E87" i="20"/>
  <c r="E83" i="20"/>
  <c r="E77" i="20"/>
  <c r="E73" i="20"/>
  <c r="E40" i="20"/>
  <c r="E86" i="20"/>
  <c r="E76" i="20"/>
  <c r="E113" i="20"/>
  <c r="E96" i="20"/>
  <c r="E85" i="20"/>
  <c r="E75" i="20"/>
  <c r="E95" i="20"/>
  <c r="E88" i="20"/>
  <c r="E84" i="20"/>
  <c r="E78" i="20"/>
  <c r="E74" i="20"/>
  <c r="E41" i="20"/>
  <c r="E92" i="19"/>
  <c r="E87" i="19"/>
  <c r="E83" i="19"/>
  <c r="E77" i="19"/>
  <c r="E73" i="19"/>
  <c r="E40" i="19"/>
  <c r="E86" i="19"/>
  <c r="E76" i="19"/>
  <c r="E88" i="19"/>
  <c r="E84" i="19"/>
  <c r="E78" i="19"/>
  <c r="E74" i="19"/>
  <c r="E113" i="19"/>
  <c r="E96" i="19"/>
  <c r="E85" i="19"/>
  <c r="E75" i="19"/>
  <c r="E95" i="19"/>
  <c r="E41" i="19"/>
  <c r="E92" i="18"/>
  <c r="E87" i="18"/>
  <c r="E83" i="18"/>
  <c r="E77" i="18"/>
  <c r="E73" i="18"/>
  <c r="E40" i="18"/>
  <c r="E86" i="18"/>
  <c r="E76" i="18"/>
  <c r="E113" i="18"/>
  <c r="E96" i="18"/>
  <c r="E85" i="18"/>
  <c r="E75" i="18"/>
  <c r="E95" i="18"/>
  <c r="E88" i="18"/>
  <c r="E84" i="18"/>
  <c r="E78" i="18"/>
  <c r="E74" i="18"/>
  <c r="E41" i="18"/>
  <c r="E42" i="17"/>
  <c r="E47" i="17" s="1"/>
  <c r="E97" i="17"/>
  <c r="E89" i="17"/>
  <c r="E79" i="17"/>
  <c r="E115" i="17" s="1"/>
  <c r="E92" i="16"/>
  <c r="E87" i="16"/>
  <c r="E83" i="16"/>
  <c r="E77" i="16"/>
  <c r="E73" i="16"/>
  <c r="E40" i="16"/>
  <c r="E86" i="16"/>
  <c r="E76" i="16"/>
  <c r="E113" i="16"/>
  <c r="E96" i="16"/>
  <c r="E85" i="16"/>
  <c r="E75" i="16"/>
  <c r="E95" i="16"/>
  <c r="E88" i="16"/>
  <c r="E84" i="16"/>
  <c r="E78" i="16"/>
  <c r="E74" i="16"/>
  <c r="E41" i="16"/>
  <c r="E92" i="15"/>
  <c r="E87" i="15"/>
  <c r="E83" i="15"/>
  <c r="E77" i="15"/>
  <c r="E73" i="15"/>
  <c r="E40" i="15"/>
  <c r="E41" i="15"/>
  <c r="E86" i="15"/>
  <c r="E76" i="15"/>
  <c r="E113" i="15"/>
  <c r="E96" i="15"/>
  <c r="E85" i="15"/>
  <c r="E75" i="15"/>
  <c r="E95" i="15"/>
  <c r="E88" i="15"/>
  <c r="E84" i="15"/>
  <c r="E78" i="15"/>
  <c r="E74" i="15"/>
  <c r="E42" i="14"/>
  <c r="E89" i="14"/>
  <c r="E97" i="14"/>
  <c r="E79" i="14"/>
  <c r="E115" i="14" s="1"/>
  <c r="E92" i="13"/>
  <c r="E87" i="13"/>
  <c r="E83" i="13"/>
  <c r="E77" i="13"/>
  <c r="E73" i="13"/>
  <c r="E40" i="13"/>
  <c r="E86" i="13"/>
  <c r="E76" i="13"/>
  <c r="E113" i="13"/>
  <c r="E96" i="13"/>
  <c r="E85" i="13"/>
  <c r="E75" i="13"/>
  <c r="E95" i="13"/>
  <c r="E88" i="13"/>
  <c r="E84" i="13"/>
  <c r="E78" i="13"/>
  <c r="E74" i="13"/>
  <c r="E41" i="13"/>
  <c r="E42" i="12"/>
  <c r="E79" i="12"/>
  <c r="E115" i="12" s="1"/>
  <c r="E97" i="12"/>
  <c r="E89" i="12"/>
  <c r="E86" i="11"/>
  <c r="E76" i="11"/>
  <c r="E92" i="11"/>
  <c r="E83" i="11"/>
  <c r="E73" i="11"/>
  <c r="E113" i="11"/>
  <c r="E96" i="11"/>
  <c r="E85" i="11"/>
  <c r="E75" i="11"/>
  <c r="E95" i="11"/>
  <c r="E88" i="11"/>
  <c r="E84" i="11"/>
  <c r="E78" i="11"/>
  <c r="E74" i="11"/>
  <c r="E41" i="11"/>
  <c r="E87" i="11"/>
  <c r="E77" i="11"/>
  <c r="E40" i="11"/>
  <c r="E83" i="10"/>
  <c r="E86" i="10"/>
  <c r="E76" i="10"/>
  <c r="E88" i="10"/>
  <c r="E84" i="10"/>
  <c r="E78" i="10"/>
  <c r="E74" i="10"/>
  <c r="E41" i="10"/>
  <c r="E92" i="10"/>
  <c r="E73" i="10"/>
  <c r="E113" i="10"/>
  <c r="E96" i="10"/>
  <c r="E85" i="10"/>
  <c r="E75" i="10"/>
  <c r="E95" i="10"/>
  <c r="E87" i="10"/>
  <c r="E77" i="10"/>
  <c r="E40" i="10"/>
  <c r="E97" i="9"/>
  <c r="E116" i="9" s="1"/>
  <c r="E42" i="9"/>
  <c r="E89" i="9"/>
  <c r="E79" i="9"/>
  <c r="E115" i="9" s="1"/>
  <c r="E42" i="8"/>
  <c r="E66" i="8" s="1"/>
  <c r="E47" i="7"/>
  <c r="E51" i="7"/>
  <c r="E49" i="7"/>
  <c r="E52" i="7"/>
  <c r="E45" i="7"/>
  <c r="E66" i="7"/>
  <c r="E50" i="7"/>
  <c r="E46" i="7"/>
  <c r="E89" i="7"/>
  <c r="E79" i="7"/>
  <c r="E115" i="7" s="1"/>
  <c r="E97" i="7"/>
  <c r="E45" i="6"/>
  <c r="E46" i="6"/>
  <c r="E52" i="6"/>
  <c r="E49" i="6"/>
  <c r="E50" i="6"/>
  <c r="E79" i="6"/>
  <c r="E115" i="6" s="1"/>
  <c r="E97" i="6"/>
  <c r="E47" i="6"/>
  <c r="E48" i="6"/>
  <c r="E51" i="6"/>
  <c r="E79" i="5"/>
  <c r="E115" i="5" s="1"/>
  <c r="E42" i="5"/>
  <c r="E97" i="5"/>
  <c r="E89" i="4"/>
  <c r="E97" i="4"/>
  <c r="E116" i="4" s="1"/>
  <c r="E42" i="4"/>
  <c r="E79" i="4"/>
  <c r="E115" i="4" s="1"/>
  <c r="E51" i="3"/>
  <c r="E89" i="3"/>
  <c r="E47" i="3"/>
  <c r="E50" i="3"/>
  <c r="E97" i="3"/>
  <c r="E116" i="3" s="1"/>
  <c r="E49" i="3"/>
  <c r="E52" i="3"/>
  <c r="E46" i="3"/>
  <c r="E79" i="3"/>
  <c r="E115" i="3" s="1"/>
  <c r="E45" i="3"/>
  <c r="E48" i="3"/>
  <c r="E42" i="2"/>
  <c r="E51" i="2" s="1"/>
  <c r="E79" i="2"/>
  <c r="E115" i="2" s="1"/>
  <c r="E89" i="2"/>
  <c r="E116" i="2"/>
  <c r="E36" i="1"/>
  <c r="E68" i="1"/>
  <c r="M459" i="34" l="1"/>
  <c r="M460" i="34" s="1"/>
  <c r="C8" i="31"/>
  <c r="H9" i="32"/>
  <c r="H10" i="32" s="1"/>
  <c r="E42" i="26"/>
  <c r="E66" i="26" s="1"/>
  <c r="E97" i="25"/>
  <c r="E79" i="25"/>
  <c r="E115" i="25" s="1"/>
  <c r="E46" i="25"/>
  <c r="E51" i="25"/>
  <c r="E89" i="25"/>
  <c r="E49" i="25"/>
  <c r="E52" i="25"/>
  <c r="E79" i="24"/>
  <c r="E115" i="24" s="1"/>
  <c r="E42" i="23"/>
  <c r="E66" i="23" s="1"/>
  <c r="E97" i="23"/>
  <c r="E97" i="21"/>
  <c r="E116" i="21" s="1"/>
  <c r="E42" i="21"/>
  <c r="E66" i="21" s="1"/>
  <c r="E48" i="17"/>
  <c r="E45" i="17"/>
  <c r="E49" i="17"/>
  <c r="E52" i="17"/>
  <c r="E46" i="17"/>
  <c r="E51" i="17"/>
  <c r="E97" i="15"/>
  <c r="E42" i="15"/>
  <c r="E79" i="8"/>
  <c r="E115" i="8" s="1"/>
  <c r="E53" i="6"/>
  <c r="E67" i="6" s="1"/>
  <c r="E69" i="6" s="1"/>
  <c r="E114" i="6" s="1"/>
  <c r="E53" i="3"/>
  <c r="E67" i="3" s="1"/>
  <c r="E69" i="3" s="1"/>
  <c r="E114" i="3" s="1"/>
  <c r="E118" i="3" s="1"/>
  <c r="E120" i="3" s="1"/>
  <c r="C11" i="29" s="1"/>
  <c r="D11" i="29" s="1"/>
  <c r="E47" i="2"/>
  <c r="E52" i="2"/>
  <c r="E66" i="2"/>
  <c r="E49" i="2"/>
  <c r="E48" i="2"/>
  <c r="E45" i="2"/>
  <c r="C7" i="31"/>
  <c r="C6" i="31"/>
  <c r="J24" i="28"/>
  <c r="E42" i="27"/>
  <c r="E66" i="27" s="1"/>
  <c r="E97" i="27"/>
  <c r="E116" i="27" s="1"/>
  <c r="E89" i="27"/>
  <c r="E79" i="27"/>
  <c r="E115" i="27" s="1"/>
  <c r="E90" i="26"/>
  <c r="E98" i="26"/>
  <c r="E79" i="26"/>
  <c r="E116" i="26" s="1"/>
  <c r="E116" i="25"/>
  <c r="E47" i="25"/>
  <c r="E48" i="25"/>
  <c r="E45" i="25"/>
  <c r="E50" i="25"/>
  <c r="E42" i="24"/>
  <c r="E89" i="24"/>
  <c r="E97" i="24"/>
  <c r="E116" i="23"/>
  <c r="E89" i="23"/>
  <c r="E79" i="23"/>
  <c r="E115" i="23" s="1"/>
  <c r="E42" i="22"/>
  <c r="E79" i="22"/>
  <c r="E115" i="22" s="1"/>
  <c r="E97" i="22"/>
  <c r="E89" i="22"/>
  <c r="E50" i="21"/>
  <c r="E89" i="21"/>
  <c r="E47" i="21"/>
  <c r="E48" i="21"/>
  <c r="E49" i="21"/>
  <c r="E51" i="21"/>
  <c r="E52" i="21"/>
  <c r="E79" i="21"/>
  <c r="E115" i="21" s="1"/>
  <c r="E42" i="20"/>
  <c r="E97" i="20"/>
  <c r="E89" i="20"/>
  <c r="E79" i="20"/>
  <c r="E115" i="20" s="1"/>
  <c r="E42" i="19"/>
  <c r="E66" i="19" s="1"/>
  <c r="E97" i="19"/>
  <c r="E116" i="19" s="1"/>
  <c r="E89" i="19"/>
  <c r="E79" i="19"/>
  <c r="E115" i="19" s="1"/>
  <c r="E42" i="18"/>
  <c r="E97" i="18"/>
  <c r="E89" i="18"/>
  <c r="E79" i="18"/>
  <c r="E115" i="18" s="1"/>
  <c r="E66" i="17"/>
  <c r="E50" i="17"/>
  <c r="E116" i="17"/>
  <c r="E79" i="16"/>
  <c r="E115" i="16" s="1"/>
  <c r="E97" i="16"/>
  <c r="E42" i="16"/>
  <c r="E89" i="16"/>
  <c r="E116" i="15"/>
  <c r="E51" i="15"/>
  <c r="E45" i="15"/>
  <c r="E89" i="15"/>
  <c r="E46" i="15"/>
  <c r="E52" i="15"/>
  <c r="E50" i="15"/>
  <c r="E49" i="15"/>
  <c r="E79" i="15"/>
  <c r="E115" i="15" s="1"/>
  <c r="E116" i="14"/>
  <c r="E66" i="14"/>
  <c r="E47" i="14"/>
  <c r="E49" i="14"/>
  <c r="E48" i="14"/>
  <c r="E45" i="14"/>
  <c r="E52" i="14"/>
  <c r="E50" i="14"/>
  <c r="E51" i="14"/>
  <c r="E46" i="14"/>
  <c r="E97" i="13"/>
  <c r="E116" i="13" s="1"/>
  <c r="E79" i="13"/>
  <c r="E115" i="13" s="1"/>
  <c r="E42" i="13"/>
  <c r="E89" i="13"/>
  <c r="E66" i="12"/>
  <c r="E45" i="12"/>
  <c r="E52" i="12"/>
  <c r="E48" i="12"/>
  <c r="E50" i="12"/>
  <c r="E51" i="12"/>
  <c r="E46" i="12"/>
  <c r="E49" i="12"/>
  <c r="E47" i="12"/>
  <c r="E116" i="12"/>
  <c r="E79" i="11"/>
  <c r="E115" i="11" s="1"/>
  <c r="E42" i="11"/>
  <c r="E97" i="11"/>
  <c r="E89" i="11"/>
  <c r="E42" i="10"/>
  <c r="E66" i="10" s="1"/>
  <c r="E79" i="10"/>
  <c r="E115" i="10" s="1"/>
  <c r="E97" i="10"/>
  <c r="E89" i="10"/>
  <c r="E66" i="9"/>
  <c r="E49" i="9"/>
  <c r="E50" i="9"/>
  <c r="E48" i="9"/>
  <c r="E46" i="9"/>
  <c r="E52" i="9"/>
  <c r="E45" i="9"/>
  <c r="E51" i="9"/>
  <c r="E47" i="9"/>
  <c r="E49" i="8"/>
  <c r="E47" i="8"/>
  <c r="E51" i="8"/>
  <c r="E52" i="8"/>
  <c r="E50" i="8"/>
  <c r="E48" i="8"/>
  <c r="E46" i="8"/>
  <c r="E45" i="8"/>
  <c r="E53" i="7"/>
  <c r="E67" i="7" s="1"/>
  <c r="E69" i="7" s="1"/>
  <c r="E114" i="7" s="1"/>
  <c r="E116" i="7"/>
  <c r="E116" i="6"/>
  <c r="E116" i="5"/>
  <c r="E66" i="5"/>
  <c r="E46" i="5"/>
  <c r="E48" i="5"/>
  <c r="E51" i="5"/>
  <c r="E50" i="5"/>
  <c r="E52" i="5"/>
  <c r="E45" i="5"/>
  <c r="E49" i="5"/>
  <c r="E47" i="5"/>
  <c r="E66" i="4"/>
  <c r="E48" i="4"/>
  <c r="E45" i="4"/>
  <c r="E46" i="4"/>
  <c r="E51" i="4"/>
  <c r="E47" i="4"/>
  <c r="E52" i="4"/>
  <c r="E49" i="4"/>
  <c r="E50" i="4"/>
  <c r="E46" i="2"/>
  <c r="E50" i="2"/>
  <c r="E40" i="1"/>
  <c r="E76" i="1"/>
  <c r="E96" i="1"/>
  <c r="E95" i="1"/>
  <c r="E75" i="1"/>
  <c r="E87" i="1"/>
  <c r="E86" i="1"/>
  <c r="E85" i="1"/>
  <c r="E88" i="1"/>
  <c r="E83" i="1"/>
  <c r="E73" i="1"/>
  <c r="E84" i="1"/>
  <c r="E41" i="1"/>
  <c r="E77" i="1"/>
  <c r="E113" i="1"/>
  <c r="E78" i="1"/>
  <c r="E92" i="1"/>
  <c r="E74" i="1"/>
  <c r="E51" i="27" l="1"/>
  <c r="E50" i="27"/>
  <c r="E47" i="27"/>
  <c r="E48" i="27"/>
  <c r="E45" i="27"/>
  <c r="E46" i="27"/>
  <c r="E49" i="27"/>
  <c r="E52" i="27"/>
  <c r="E49" i="26"/>
  <c r="E52" i="26"/>
  <c r="E46" i="26"/>
  <c r="E45" i="26"/>
  <c r="E48" i="26"/>
  <c r="E51" i="26"/>
  <c r="E50" i="26"/>
  <c r="E47" i="26"/>
  <c r="E53" i="25"/>
  <c r="E67" i="25" s="1"/>
  <c r="E69" i="25" s="1"/>
  <c r="E108" i="25" s="1"/>
  <c r="E48" i="23"/>
  <c r="E45" i="23"/>
  <c r="E50" i="23"/>
  <c r="E51" i="23"/>
  <c r="E49" i="23"/>
  <c r="E47" i="23"/>
  <c r="E46" i="23"/>
  <c r="E52" i="23"/>
  <c r="E46" i="21"/>
  <c r="E45" i="21"/>
  <c r="E49" i="19"/>
  <c r="E52" i="19"/>
  <c r="E51" i="19"/>
  <c r="E47" i="19"/>
  <c r="E48" i="19"/>
  <c r="E46" i="19"/>
  <c r="E50" i="19"/>
  <c r="E45" i="19"/>
  <c r="E53" i="17"/>
  <c r="E67" i="17" s="1"/>
  <c r="E69" i="17" s="1"/>
  <c r="E114" i="17" s="1"/>
  <c r="E118" i="17" s="1"/>
  <c r="E120" i="17" s="1"/>
  <c r="C25" i="29" s="1"/>
  <c r="D25" i="29" s="1"/>
  <c r="E66" i="15"/>
  <c r="E48" i="15"/>
  <c r="E47" i="15"/>
  <c r="E53" i="15" s="1"/>
  <c r="E67" i="15" s="1"/>
  <c r="E69" i="15" s="1"/>
  <c r="E114" i="15" s="1"/>
  <c r="E118" i="15" s="1"/>
  <c r="E120" i="15" s="1"/>
  <c r="C23" i="29" s="1"/>
  <c r="D23" i="29" s="1"/>
  <c r="E46" i="11"/>
  <c r="E45" i="11"/>
  <c r="E48" i="10"/>
  <c r="E46" i="10"/>
  <c r="E45" i="10"/>
  <c r="E51" i="10"/>
  <c r="E52" i="10"/>
  <c r="E49" i="10"/>
  <c r="E50" i="10"/>
  <c r="E108" i="6"/>
  <c r="E118" i="6"/>
  <c r="E120" i="6" s="1"/>
  <c r="C14" i="29" s="1"/>
  <c r="D14" i="29" s="1"/>
  <c r="E108" i="3"/>
  <c r="E53" i="2"/>
  <c r="E67" i="2" s="1"/>
  <c r="E69" i="2" s="1"/>
  <c r="E114" i="2" s="1"/>
  <c r="E118" i="2" s="1"/>
  <c r="E120" i="2" s="1"/>
  <c r="C10" i="29" s="1"/>
  <c r="D10" i="29" s="1"/>
  <c r="E117" i="26"/>
  <c r="E116" i="24"/>
  <c r="E66" i="24"/>
  <c r="E49" i="24"/>
  <c r="E46" i="24"/>
  <c r="E45" i="24"/>
  <c r="E52" i="24"/>
  <c r="E47" i="24"/>
  <c r="E48" i="24"/>
  <c r="E51" i="24"/>
  <c r="E50" i="24"/>
  <c r="E66" i="22"/>
  <c r="E45" i="22"/>
  <c r="E52" i="22"/>
  <c r="E51" i="22"/>
  <c r="E46" i="22"/>
  <c r="E49" i="22"/>
  <c r="E47" i="22"/>
  <c r="E48" i="22"/>
  <c r="E50" i="22"/>
  <c r="E116" i="22"/>
  <c r="E116" i="20"/>
  <c r="E66" i="20"/>
  <c r="E52" i="20"/>
  <c r="E46" i="20"/>
  <c r="E49" i="20"/>
  <c r="E48" i="20"/>
  <c r="E47" i="20"/>
  <c r="E45" i="20"/>
  <c r="E51" i="20"/>
  <c r="E50" i="20"/>
  <c r="E66" i="18"/>
  <c r="E52" i="18"/>
  <c r="E51" i="18"/>
  <c r="E46" i="18"/>
  <c r="E47" i="18"/>
  <c r="E49" i="18"/>
  <c r="E45" i="18"/>
  <c r="E48" i="18"/>
  <c r="E50" i="18"/>
  <c r="E116" i="18"/>
  <c r="E66" i="16"/>
  <c r="E45" i="16"/>
  <c r="E46" i="16"/>
  <c r="E47" i="16"/>
  <c r="E52" i="16"/>
  <c r="E49" i="16"/>
  <c r="E48" i="16"/>
  <c r="E51" i="16"/>
  <c r="E50" i="16"/>
  <c r="E116" i="16"/>
  <c r="E53" i="14"/>
  <c r="E67" i="14" s="1"/>
  <c r="E69" i="14" s="1"/>
  <c r="E66" i="13"/>
  <c r="E49" i="13"/>
  <c r="E52" i="13"/>
  <c r="E47" i="13"/>
  <c r="E45" i="13"/>
  <c r="E48" i="13"/>
  <c r="E50" i="13"/>
  <c r="E51" i="13"/>
  <c r="E46" i="13"/>
  <c r="E53" i="12"/>
  <c r="E67" i="12" s="1"/>
  <c r="E69" i="12" s="1"/>
  <c r="E116" i="11"/>
  <c r="E66" i="11"/>
  <c r="E52" i="11"/>
  <c r="E50" i="11"/>
  <c r="E47" i="11"/>
  <c r="E48" i="11"/>
  <c r="E51" i="11"/>
  <c r="E49" i="11"/>
  <c r="E47" i="10"/>
  <c r="E116" i="10"/>
  <c r="E53" i="9"/>
  <c r="E67" i="9" s="1"/>
  <c r="E69" i="9" s="1"/>
  <c r="E53" i="8"/>
  <c r="E67" i="8" s="1"/>
  <c r="E69" i="8" s="1"/>
  <c r="E108" i="8" s="1"/>
  <c r="E118" i="7"/>
  <c r="E120" i="7" s="1"/>
  <c r="C15" i="29" s="1"/>
  <c r="D15" i="29" s="1"/>
  <c r="E108" i="7"/>
  <c r="E53" i="5"/>
  <c r="E67" i="5" s="1"/>
  <c r="E69" i="5" s="1"/>
  <c r="E53" i="4"/>
  <c r="E67" i="4" s="1"/>
  <c r="E69" i="4" s="1"/>
  <c r="E79" i="1"/>
  <c r="E115" i="1" s="1"/>
  <c r="E97" i="1"/>
  <c r="E89" i="1"/>
  <c r="E42" i="1"/>
  <c r="E53" i="27" l="1"/>
  <c r="E67" i="27" s="1"/>
  <c r="E69" i="27" s="1"/>
  <c r="E114" i="27" s="1"/>
  <c r="E118" i="27" s="1"/>
  <c r="E120" i="27" s="1"/>
  <c r="C35" i="29" s="1"/>
  <c r="D35" i="29" s="1"/>
  <c r="E53" i="26"/>
  <c r="E67" i="26" s="1"/>
  <c r="E69" i="26" s="1"/>
  <c r="E114" i="25"/>
  <c r="E118" i="25" s="1"/>
  <c r="E120" i="25" s="1"/>
  <c r="C33" i="29" s="1"/>
  <c r="D33" i="29" s="1"/>
  <c r="E53" i="23"/>
  <c r="E67" i="23" s="1"/>
  <c r="E69" i="23" s="1"/>
  <c r="E108" i="23" s="1"/>
  <c r="E53" i="21"/>
  <c r="E67" i="21" s="1"/>
  <c r="E69" i="21" s="1"/>
  <c r="E114" i="21" s="1"/>
  <c r="E118" i="21" s="1"/>
  <c r="E120" i="21" s="1"/>
  <c r="C29" i="29" s="1"/>
  <c r="D29" i="29" s="1"/>
  <c r="E53" i="19"/>
  <c r="E67" i="19" s="1"/>
  <c r="E69" i="19" s="1"/>
  <c r="E114" i="19" s="1"/>
  <c r="E118" i="19" s="1"/>
  <c r="E120" i="19" s="1"/>
  <c r="C27" i="29" s="1"/>
  <c r="D27" i="29" s="1"/>
  <c r="E108" i="17"/>
  <c r="E53" i="10"/>
  <c r="E67" i="10" s="1"/>
  <c r="E69" i="10" s="1"/>
  <c r="E114" i="10" s="1"/>
  <c r="E118" i="10" s="1"/>
  <c r="E120" i="10" s="1"/>
  <c r="C18" i="29" s="1"/>
  <c r="D18" i="29" s="1"/>
  <c r="E108" i="2"/>
  <c r="E53" i="24"/>
  <c r="E67" i="24" s="1"/>
  <c r="E69" i="24" s="1"/>
  <c r="E53" i="22"/>
  <c r="E67" i="22" s="1"/>
  <c r="E69" i="22" s="1"/>
  <c r="E53" i="20"/>
  <c r="E67" i="20" s="1"/>
  <c r="E69" i="20" s="1"/>
  <c r="E53" i="18"/>
  <c r="E67" i="18" s="1"/>
  <c r="E69" i="18" s="1"/>
  <c r="E53" i="16"/>
  <c r="E67" i="16" s="1"/>
  <c r="E69" i="16" s="1"/>
  <c r="E108" i="15"/>
  <c r="E114" i="14"/>
  <c r="E118" i="14" s="1"/>
  <c r="E120" i="14" s="1"/>
  <c r="C22" i="29" s="1"/>
  <c r="D22" i="29" s="1"/>
  <c r="E108" i="14"/>
  <c r="E53" i="13"/>
  <c r="E67" i="13" s="1"/>
  <c r="E69" i="13" s="1"/>
  <c r="E114" i="12"/>
  <c r="E118" i="12" s="1"/>
  <c r="E120" i="12" s="1"/>
  <c r="C20" i="29" s="1"/>
  <c r="D20" i="29" s="1"/>
  <c r="E108" i="12"/>
  <c r="E53" i="11"/>
  <c r="E67" i="11" s="1"/>
  <c r="E69" i="11" s="1"/>
  <c r="E114" i="9"/>
  <c r="E118" i="9" s="1"/>
  <c r="E120" i="9" s="1"/>
  <c r="C17" i="29" s="1"/>
  <c r="D17" i="29" s="1"/>
  <c r="E108" i="9"/>
  <c r="E114" i="8"/>
  <c r="E118" i="8" s="1"/>
  <c r="E120" i="8" s="1"/>
  <c r="C16" i="29" s="1"/>
  <c r="D16" i="29" s="1"/>
  <c r="E114" i="5"/>
  <c r="E118" i="5" s="1"/>
  <c r="E120" i="5" s="1"/>
  <c r="C13" i="29" s="1"/>
  <c r="D13" i="29" s="1"/>
  <c r="E108" i="5"/>
  <c r="E114" i="4"/>
  <c r="E118" i="4" s="1"/>
  <c r="E120" i="4" s="1"/>
  <c r="C12" i="29" s="1"/>
  <c r="D12" i="29" s="1"/>
  <c r="E108" i="4"/>
  <c r="E116" i="1"/>
  <c r="E46" i="1"/>
  <c r="E49" i="1"/>
  <c r="E45" i="1"/>
  <c r="E48" i="1"/>
  <c r="E50" i="1"/>
  <c r="E47" i="1"/>
  <c r="E52" i="1"/>
  <c r="E51" i="1"/>
  <c r="E66" i="1"/>
  <c r="E108" i="27" l="1"/>
  <c r="E115" i="26"/>
  <c r="E119" i="26" s="1"/>
  <c r="E121" i="26" s="1"/>
  <c r="C34" i="29" s="1"/>
  <c r="D34" i="29" s="1"/>
  <c r="E109" i="26"/>
  <c r="E114" i="23"/>
  <c r="E118" i="23" s="1"/>
  <c r="E120" i="23" s="1"/>
  <c r="C31" i="29" s="1"/>
  <c r="D31" i="29" s="1"/>
  <c r="E108" i="21"/>
  <c r="E108" i="19"/>
  <c r="E108" i="10"/>
  <c r="E114" i="24"/>
  <c r="E118" i="24" s="1"/>
  <c r="E120" i="24" s="1"/>
  <c r="C32" i="29" s="1"/>
  <c r="D32" i="29" s="1"/>
  <c r="E108" i="24"/>
  <c r="E114" i="22"/>
  <c r="E118" i="22" s="1"/>
  <c r="E120" i="22" s="1"/>
  <c r="C30" i="29" s="1"/>
  <c r="D30" i="29" s="1"/>
  <c r="E108" i="22"/>
  <c r="E114" i="20"/>
  <c r="E118" i="20" s="1"/>
  <c r="E120" i="20" s="1"/>
  <c r="C28" i="29" s="1"/>
  <c r="D28" i="29" s="1"/>
  <c r="E108" i="20"/>
  <c r="E114" i="18"/>
  <c r="E118" i="18" s="1"/>
  <c r="E120" i="18" s="1"/>
  <c r="C26" i="29" s="1"/>
  <c r="D26" i="29" s="1"/>
  <c r="E108" i="18"/>
  <c r="E114" i="16"/>
  <c r="E118" i="16" s="1"/>
  <c r="E120" i="16" s="1"/>
  <c r="C24" i="29" s="1"/>
  <c r="D24" i="29" s="1"/>
  <c r="E108" i="16"/>
  <c r="E114" i="13"/>
  <c r="E118" i="13" s="1"/>
  <c r="E120" i="13" s="1"/>
  <c r="C21" i="29" s="1"/>
  <c r="D21" i="29" s="1"/>
  <c r="E108" i="13"/>
  <c r="E114" i="11"/>
  <c r="E118" i="11" s="1"/>
  <c r="E120" i="11" s="1"/>
  <c r="C19" i="29" s="1"/>
  <c r="D19" i="29" s="1"/>
  <c r="E108" i="11"/>
  <c r="E53" i="1"/>
  <c r="E67" i="1" s="1"/>
  <c r="E69" i="1" s="1"/>
  <c r="E114" i="1" l="1"/>
  <c r="E118" i="1" s="1"/>
  <c r="E120" i="1" s="1"/>
  <c r="C9" i="29" s="1"/>
  <c r="D9" i="29" s="1"/>
  <c r="D36" i="29" s="1"/>
  <c r="D38" i="29" s="1"/>
  <c r="E108" i="1"/>
  <c r="E38" i="29" l="1"/>
  <c r="C5" i="31"/>
  <c r="C9" i="31" s="1"/>
  <c r="D39" i="29"/>
  <c r="D5" i="31" s="1"/>
  <c r="D9" i="31" s="1"/>
  <c r="F10" i="31" s="1"/>
</calcChain>
</file>

<file path=xl/sharedStrings.xml><?xml version="1.0" encoding="utf-8"?>
<sst xmlns="http://schemas.openxmlformats.org/spreadsheetml/2006/main" count="7968" uniqueCount="1365">
  <si>
    <t>A</t>
  </si>
  <si>
    <t>B</t>
  </si>
  <si>
    <t>Minicipio/UF</t>
  </si>
  <si>
    <t>C</t>
  </si>
  <si>
    <t>Ano Acordo, Convenção ou Dissídio Coletivo Vigente</t>
  </si>
  <si>
    <t>D</t>
  </si>
  <si>
    <t>Salário Normativo da Categoria Profissional</t>
  </si>
  <si>
    <t>MODULO 1: COMPOSIÇÃO DA REMUNERAÇÃO</t>
  </si>
  <si>
    <t>Composição da Remuneração</t>
  </si>
  <si>
    <t>Valor (R$)</t>
  </si>
  <si>
    <t>Adicional de periculosidade</t>
  </si>
  <si>
    <t>Adicional de Insalubridade</t>
  </si>
  <si>
    <t>Adicional Noturno</t>
  </si>
  <si>
    <t>E</t>
  </si>
  <si>
    <t>Adicional de Hora Noturna Reduzida</t>
  </si>
  <si>
    <t>F</t>
  </si>
  <si>
    <t>G</t>
  </si>
  <si>
    <t>MÓDULO 2: ENCARGOS E BENEFÍCIOS ANUAIS, MENSAIS E DIÁRIOS</t>
  </si>
  <si>
    <t>2.1</t>
  </si>
  <si>
    <t>13º Salário, Férias e Adicional de Férias</t>
  </si>
  <si>
    <t>13 (Décimo  Terceiro) salário</t>
  </si>
  <si>
    <t>Férias e Adicional de Férias</t>
  </si>
  <si>
    <t>2.2</t>
  </si>
  <si>
    <t>GPS, FGTS E OUTRAS CONTRIBUIÇÕES</t>
  </si>
  <si>
    <t>%</t>
  </si>
  <si>
    <t>INSS</t>
  </si>
  <si>
    <t>Salário Educação</t>
  </si>
  <si>
    <t>Seguro Acidente de Trabalho - SAT</t>
  </si>
  <si>
    <t>SESI/SESC</t>
  </si>
  <si>
    <t>SENAI/SENAC</t>
  </si>
  <si>
    <t>SEBRAE</t>
  </si>
  <si>
    <t>INCRA</t>
  </si>
  <si>
    <t>H</t>
  </si>
  <si>
    <t>FGTS</t>
  </si>
  <si>
    <t xml:space="preserve">2.3 </t>
  </si>
  <si>
    <t>Benefícios Mensais e Diários</t>
  </si>
  <si>
    <t>Assistencia Médica e Familiar</t>
  </si>
  <si>
    <t>13° Salário, Férias e Adicional de Férias</t>
  </si>
  <si>
    <t>GPS, FGTS e Outras Contribuições</t>
  </si>
  <si>
    <t>2.3</t>
  </si>
  <si>
    <t>TOTAL DO MÓDULO 2</t>
  </si>
  <si>
    <t>Provisão para Rescisão</t>
  </si>
  <si>
    <t>Aviso Prévio Indenizado</t>
  </si>
  <si>
    <t>Incidência do FGTS sobre Aviso Prévio Indenizado</t>
  </si>
  <si>
    <t>Multa do FGTS e Contribuição Social do Aviso Prévio Indenizado</t>
  </si>
  <si>
    <t xml:space="preserve">Aviso Prévio Trabalhado  </t>
  </si>
  <si>
    <t>Incidência dos encargos do submódulo 2.2 sobre Aviso Prévio Trabalhado</t>
  </si>
  <si>
    <t>Multa do FGTS e Contribuição Social do Aviso Prévio Trabalhado</t>
  </si>
  <si>
    <t>MÓDULO 4 - CUSTO DE REPOSIÇÃO DO PROFISSIONAL AUSENTE</t>
  </si>
  <si>
    <t>4.1</t>
  </si>
  <si>
    <t>4.2</t>
  </si>
  <si>
    <t>R$</t>
  </si>
  <si>
    <t>MÓDULO 5 - INSUMOS DIVERSOS</t>
  </si>
  <si>
    <t>Insumos Diversos</t>
  </si>
  <si>
    <t>Uniformes</t>
  </si>
  <si>
    <t>Módulo 1 – Composição da Remuneração</t>
  </si>
  <si>
    <t>Módulo 2 – Encargos e Benefícios Anuais, Mensais e Diários</t>
  </si>
  <si>
    <t>Módulo 3 – Provisão para a Recisão</t>
  </si>
  <si>
    <t>Módulo 4 - Custo de Reposição de Profissional Ausente</t>
  </si>
  <si>
    <t>Módulo 5 – Insumos Diversos</t>
  </si>
  <si>
    <t>Subtotal (A + B + C + D + E)</t>
  </si>
  <si>
    <t>PREÇO TOTAL MENSAL POR FUNCIONÁRIO</t>
  </si>
  <si>
    <t>1.1.1 - PLANILHA DE COMPOSIÇÃO DE CUSTOS DA EQUIPE FIXA</t>
  </si>
  <si>
    <t>Anexo VIII - Almoxarife</t>
  </si>
  <si>
    <t>Planilha de Custos e Formação de Preços</t>
  </si>
  <si>
    <t xml:space="preserve">Licitação </t>
  </si>
  <si>
    <t>Data de apresentação da proposta (dia /mês/ano)</t>
  </si>
  <si>
    <t>Rio de Janeiro / RJ</t>
  </si>
  <si>
    <t>SINDISTAL - Referência - 2021 /2023</t>
  </si>
  <si>
    <t>Tipo de Serviço</t>
  </si>
  <si>
    <t>Continuado</t>
  </si>
  <si>
    <t>Unidade de medida</t>
  </si>
  <si>
    <t>homem-mês</t>
  </si>
  <si>
    <t>Quantidade (total) a contratar (em função da unidade de medida)</t>
  </si>
  <si>
    <t>nº de meses de execuçaõ contratual</t>
  </si>
  <si>
    <t>Mão de obra</t>
  </si>
  <si>
    <t>Módulo de Mão de obra vinculada à execução contratual Unidade de Medida - Tipos e quantidades</t>
  </si>
  <si>
    <t>Tipo de Servicço (mesmo serviço com características distintas)</t>
  </si>
  <si>
    <t>Quantidade</t>
  </si>
  <si>
    <t>ALMOXARIFE</t>
  </si>
  <si>
    <t>Classificação Brasileira de Ocupações</t>
  </si>
  <si>
    <t>4141-05</t>
  </si>
  <si>
    <t>Dados complementares para composição de custos referente a mão de obra</t>
  </si>
  <si>
    <t>Categoria Profissional ( vinculada à execução contratual)</t>
  </si>
  <si>
    <t>Data Base da Categoria (dia/mês/ano)</t>
  </si>
  <si>
    <t>Salário base ( quantidade horas mensais )</t>
  </si>
  <si>
    <t>Outros</t>
  </si>
  <si>
    <t>Total da Remuneração</t>
  </si>
  <si>
    <t>Total</t>
  </si>
  <si>
    <t xml:space="preserve">Transporte </t>
  </si>
  <si>
    <t>Auxílio / Refeição</t>
  </si>
  <si>
    <t>Desjejum ( café da manha )</t>
  </si>
  <si>
    <t>Seguro de Vida, invalidez, funeral</t>
  </si>
  <si>
    <t>Exame médico admissional e Demissional</t>
  </si>
  <si>
    <t>Premio de Assiduidade</t>
  </si>
  <si>
    <t>Total de Encargos e Benefícios</t>
  </si>
  <si>
    <t>Quadro Resumo - Módulo 2 -  Encargos, Benefícos Anuais, Mensais e Diários</t>
  </si>
  <si>
    <t>MÓDULO 3 - PROVISÃO PARA RESCISÃO</t>
  </si>
  <si>
    <t>Total de Provisão para Rescisão</t>
  </si>
  <si>
    <t>Substituto nas Ausencias Legais</t>
  </si>
  <si>
    <t>Substituto na cobertura de férias</t>
  </si>
  <si>
    <t>Substituto na cobertura de Ausências legais</t>
  </si>
  <si>
    <t>Substituto na cobertura de ausencia por acidente de trabalho</t>
  </si>
  <si>
    <t>Substituto na cobertura de Licença de paternidade</t>
  </si>
  <si>
    <t>Substituto na cobertura de AfastamentoMaternidade</t>
  </si>
  <si>
    <t>Substituto na cobertura de de ausencias por doença</t>
  </si>
  <si>
    <t>Substituto na Intrajornada</t>
  </si>
  <si>
    <t>Substituto na cobertura de Intervalo de Repouso ou Alimentação</t>
  </si>
  <si>
    <t>Quadro resumo - Módulo 4 – Custo de Reposição do Profissional Ausente</t>
  </si>
  <si>
    <t>Total de Custo de Reposição do Profissional Ausente</t>
  </si>
  <si>
    <t>EPI</t>
  </si>
  <si>
    <t>Ferramentas</t>
  </si>
  <si>
    <t>Material de consumo</t>
  </si>
  <si>
    <t>Total de Insumos Diversos</t>
  </si>
  <si>
    <t>TOTAL PARCIAL: MODULO 1 + 2 + 3 + 4 + 5</t>
  </si>
  <si>
    <t>QUADRO RESUMO DO CUSTO MENSAL POR EMPREGADO</t>
  </si>
  <si>
    <t>VALOR (R$)</t>
  </si>
  <si>
    <t>Mão- de-obra vinculada à execução contratual</t>
  </si>
  <si>
    <t>MÓDULO 6: CUSTOS INDIRETOS, TRIBUTOS E LUCRO - *LANÇADOS NO BDI 1</t>
  </si>
  <si>
    <r>
      <t xml:space="preserve">Módulo 6 – Custos Indiretos, Tributos e lucro </t>
    </r>
    <r>
      <rPr>
        <b/>
        <sz val="9"/>
        <rFont val="Arial"/>
        <family val="2"/>
      </rPr>
      <t>*(Lançados no BDI 1)</t>
    </r>
  </si>
  <si>
    <t>Discriminação dos Serviços ( dados referentes à contratação )</t>
  </si>
  <si>
    <t>Nº Processo</t>
  </si>
  <si>
    <t>.</t>
  </si>
  <si>
    <t xml:space="preserve">1.1.1.2 . </t>
  </si>
  <si>
    <t>Artífice de manutenção</t>
  </si>
  <si>
    <t>9143-05</t>
  </si>
  <si>
    <t>Assistente técnico em logística</t>
  </si>
  <si>
    <t>3421-25</t>
  </si>
  <si>
    <t>Auxiliar administrativo</t>
  </si>
  <si>
    <t>4110-10</t>
  </si>
  <si>
    <t xml:space="preserve">1.1.1.3 </t>
  </si>
  <si>
    <t>1.1.1.5</t>
  </si>
  <si>
    <t>1.1.1.4</t>
  </si>
  <si>
    <t>Auxiliar de almoxarife</t>
  </si>
  <si>
    <t>7321-10</t>
  </si>
  <si>
    <t>Cabista</t>
  </si>
  <si>
    <t>1.1.1.6</t>
  </si>
  <si>
    <t>1.1.1.7</t>
  </si>
  <si>
    <t>Desenhista</t>
  </si>
  <si>
    <t>3180-10</t>
  </si>
  <si>
    <t>Eletricista</t>
  </si>
  <si>
    <t>1.1.1.8</t>
  </si>
  <si>
    <t>7156-10</t>
  </si>
  <si>
    <t>1.1.1.9</t>
  </si>
  <si>
    <t>Encarregado de obras e manutenção</t>
  </si>
  <si>
    <t>7102-05</t>
  </si>
  <si>
    <t>1.1.1.10</t>
  </si>
  <si>
    <t>Gesseiro</t>
  </si>
  <si>
    <t>1.1.1.11</t>
  </si>
  <si>
    <t>Lavador de carros</t>
  </si>
  <si>
    <t>5199-35</t>
  </si>
  <si>
    <t>Marceneiro</t>
  </si>
  <si>
    <t>7711-05</t>
  </si>
  <si>
    <t>1.1.1.12</t>
  </si>
  <si>
    <t>Meio Oficial</t>
  </si>
  <si>
    <t>5143-10</t>
  </si>
  <si>
    <t>1.1.1.13</t>
  </si>
  <si>
    <t>1.1.1.14</t>
  </si>
  <si>
    <t>Montador de móveis</t>
  </si>
  <si>
    <t>7741-05</t>
  </si>
  <si>
    <t xml:space="preserve">Oficial de Manutenção </t>
  </si>
  <si>
    <t>5143-25</t>
  </si>
  <si>
    <t>1.1.1.16</t>
  </si>
  <si>
    <t>1.1.1.15</t>
  </si>
  <si>
    <t>1.1.1.17</t>
  </si>
  <si>
    <t>Operador de Carga e descarga</t>
  </si>
  <si>
    <t>7832-25</t>
  </si>
  <si>
    <t>1.1.1.18</t>
  </si>
  <si>
    <t>Serralheiro</t>
  </si>
  <si>
    <t xml:space="preserve">Anexo VIII.1 </t>
  </si>
  <si>
    <t>Almoxarife</t>
  </si>
  <si>
    <t xml:space="preserve">1.1.1.1 </t>
  </si>
  <si>
    <t>7244-40</t>
  </si>
  <si>
    <t>1.1.1.19</t>
  </si>
  <si>
    <t>Supervisor Operacional</t>
  </si>
  <si>
    <t>1.1.1.20</t>
  </si>
  <si>
    <t>Tecnico de Edificações</t>
  </si>
  <si>
    <t>Tecnico de Refrigeração</t>
  </si>
  <si>
    <t>9112-05</t>
  </si>
  <si>
    <t>Tecnico de Segurança do Trabalho</t>
  </si>
  <si>
    <t>3516-05</t>
  </si>
  <si>
    <t>Tecnico de Telecomunicação</t>
  </si>
  <si>
    <t>3133-05</t>
  </si>
  <si>
    <t>1.1.1.24</t>
  </si>
  <si>
    <t>1.1.1.23</t>
  </si>
  <si>
    <t>1.1.1.22</t>
  </si>
  <si>
    <t>1.1.1.21</t>
  </si>
  <si>
    <t>Anexo VIII</t>
  </si>
  <si>
    <t>Tecnico em rede</t>
  </si>
  <si>
    <t>3133-10</t>
  </si>
  <si>
    <t>1.1.1.25</t>
  </si>
  <si>
    <t>Tecnico em contabilidade</t>
  </si>
  <si>
    <t>3511-05</t>
  </si>
  <si>
    <t>1.1.1.26</t>
  </si>
  <si>
    <t>Tecnico orçamentista</t>
  </si>
  <si>
    <t>3121-05</t>
  </si>
  <si>
    <t>1.1.1.27</t>
  </si>
  <si>
    <t>Topografo</t>
  </si>
  <si>
    <t>3123-20</t>
  </si>
  <si>
    <t>2 - PLANILHA DE CUSTOS E FORMAÇÃO DE PREÇOS - SERVIÇOS EVENTUAIS - SOB DEMANDA</t>
  </si>
  <si>
    <t>Planilha Estimativa Anual de Custos serviços eventuais - sob demanda</t>
  </si>
  <si>
    <t>ITEM</t>
  </si>
  <si>
    <t>SERVIÇOS SOB DEMANDA</t>
  </si>
  <si>
    <t>UNIDADE</t>
  </si>
  <si>
    <t>VALOR UNITÁRIO</t>
  </si>
  <si>
    <t>QUANTIDADE ANUAL ESTIMADA</t>
  </si>
  <si>
    <t>VALOR ANUAL ESTIMADO</t>
  </si>
  <si>
    <t>VALOR DA HORA COM ADICIONAL DE 50%</t>
  </si>
  <si>
    <t>VALOR DA HORA COM ADICIONAL DE 100%</t>
  </si>
  <si>
    <t>SUBTOTAL ANUAL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</si>
  <si>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</si>
  <si>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</si>
  <si>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</si>
  <si>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</si>
  <si>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</si>
  <si>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</si>
  <si>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</si>
  <si>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</si>
  <si>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</si>
  <si>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</si>
  <si>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</si>
  <si>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PEDREIRO</t>
  </si>
  <si>
    <t>PINTOR</t>
  </si>
  <si>
    <t>SERRALHEIRO</t>
  </si>
  <si>
    <t>DUTEIRO</t>
  </si>
  <si>
    <t>VIDRACEIRO</t>
  </si>
  <si>
    <t>ELETRICISTA</t>
  </si>
  <si>
    <t>TECNICO DE REFRIGERAÇÃO</t>
  </si>
  <si>
    <t>ELETROTÉCNICO</t>
  </si>
  <si>
    <t>GESSEIRO</t>
  </si>
  <si>
    <t>CHAVEIRO</t>
  </si>
  <si>
    <t>OPERADOR DE ROÇADEIRA</t>
  </si>
  <si>
    <t>RESSARCIMENTO DE DESPESA</t>
  </si>
  <si>
    <t>HORA</t>
  </si>
  <si>
    <t>DIÁRIA</t>
  </si>
  <si>
    <t>NÃO SE APLICA</t>
  </si>
  <si>
    <t>PERNOITE</t>
  </si>
  <si>
    <t>VALOR ANUAL ESTIMADO DE SERVIÇOS EVENTUAIS</t>
  </si>
  <si>
    <t xml:space="preserve">BDI DIFERENCIADO ( BDI 2) </t>
  </si>
  <si>
    <t>VALOR TOTAL ANUAL C/BDI DIFERENCIADO</t>
  </si>
  <si>
    <t>VALOR TOTAL MENSAL C/BDI DIFERENCIADO</t>
  </si>
  <si>
    <t>ANEXO  VIII</t>
  </si>
  <si>
    <t>1. Planilha de custos e formação de preços referenciais - mão de obra - Equipe Fixa</t>
  </si>
  <si>
    <t>1.1 Valores referenciais para os postos de trabalho conforme equipe prevista no Anexo III do Termo de Referencia</t>
  </si>
  <si>
    <t>Categorias dos profissionais</t>
  </si>
  <si>
    <t>Valor Mensal</t>
  </si>
  <si>
    <t>Valor Total</t>
  </si>
  <si>
    <t>Artífice de Manutenção</t>
  </si>
  <si>
    <t>Assistente técnico em Logística</t>
  </si>
  <si>
    <t>Auxiliar de Almoxarife</t>
  </si>
  <si>
    <t>Eletricista de Instalações</t>
  </si>
  <si>
    <t>Encarregado de obras e Manutenção</t>
  </si>
  <si>
    <t>Lavador de Carros</t>
  </si>
  <si>
    <t>Montador de Móveis</t>
  </si>
  <si>
    <t>Oficial de manutenção ( A e C )</t>
  </si>
  <si>
    <t>Oficial de manutenção ( B )</t>
  </si>
  <si>
    <t>Operador de carga e descarga</t>
  </si>
  <si>
    <t xml:space="preserve">Serralheiro </t>
  </si>
  <si>
    <t>Supervidor Operacional</t>
  </si>
  <si>
    <t>Tecnico de Telecomunicações</t>
  </si>
  <si>
    <t>Tecnico de Rede</t>
  </si>
  <si>
    <t>Tecnico em Contabilidade</t>
  </si>
  <si>
    <t>VALOR MENSAL ESTIMADO DE HORAS</t>
  </si>
  <si>
    <t>BDI ( 1 )</t>
  </si>
  <si>
    <t>VALOR MENSAL ESTIMADO DE HORAS COM BDI</t>
  </si>
  <si>
    <t>VALOR ANUAL ESTIMADO DE HORAS COM BDI</t>
  </si>
  <si>
    <t>5 - VALORES DE DIÁRIA E PERNOITE - CONFORME TERMO DE REFERENCIA E SEUS ANEXOS</t>
  </si>
  <si>
    <t>Reembolso ( valores em  R$ )</t>
  </si>
  <si>
    <t>Grupo III</t>
  </si>
  <si>
    <t>Diária</t>
  </si>
  <si>
    <t>Pernoite</t>
  </si>
  <si>
    <t>Rio de Janeiro</t>
  </si>
  <si>
    <t>6 - Quadro Resumo - Conforme Termo de Referencia e seus anexos</t>
  </si>
  <si>
    <t xml:space="preserve">DESCRIÇÃO </t>
  </si>
  <si>
    <t>VALOR MÁXIMO MENSAL C/ BDI</t>
  </si>
  <si>
    <t>VALOR MÁXIMO ANUAL C/ BDI</t>
  </si>
  <si>
    <t>4. Planilha de Custos e Formação de Preços Referenciais – Serviços Especializados – Contínuos e Sob Demanda</t>
  </si>
  <si>
    <t>PLANILHA ESTIMATIVA ANUAL DE CUSTOS SERVIÇOS ESPECIALIZADOS - SOB
DEMANDA</t>
  </si>
  <si>
    <t>SERVIÇOS CONTÍNUOS</t>
  </si>
  <si>
    <t>Qtde.</t>
  </si>
  <si>
    <t>Valor Unitário</t>
  </si>
  <si>
    <t>Subtotal</t>
  </si>
  <si>
    <t>Prestação de Serviços de limpeza e higienização robotizada por escovação, a
seco, com filmagem simultânea dos dutos do sistema de Ar Condicionado</t>
  </si>
  <si>
    <t>Metro</t>
  </si>
  <si>
    <t>Prestação de Serviços de Análise da Qualidade do Ar atendendo a resolução
normativa 176, de 24 de outubro de 2000 da Agência Nacional de Vigilância Sanitária, RE9 de 16 de janeiro de 2003.</t>
  </si>
  <si>
    <t>UN</t>
  </si>
  <si>
    <t>BDI DIFERENCIADO (BDI 2)</t>
  </si>
  <si>
    <t xml:space="preserve">VALOR TOTAL ANUAL COM BDI </t>
  </si>
  <si>
    <t>VALOR TOTAL MENSAL COM BDI</t>
  </si>
  <si>
    <t>Equipe Fixa ( Serviços contínuos ) Anexo III</t>
  </si>
  <si>
    <t>Serviços Eventuais ( Mão de obra eventual ) - Anexo IV</t>
  </si>
  <si>
    <t>Peças e materiais - Anexo V</t>
  </si>
  <si>
    <t>Serviços Especializados - Anexo VII</t>
  </si>
  <si>
    <t>TOTAL</t>
  </si>
  <si>
    <t>7 - Planilha de Formação do BDI Geral ( BDI 1 )</t>
  </si>
  <si>
    <t>BONIFICÃO E DESPESAS INDIRETAS - BDI</t>
  </si>
  <si>
    <t>GERAL</t>
  </si>
  <si>
    <t xml:space="preserve">ITEM </t>
  </si>
  <si>
    <t>DISCRIMINAÇÃO</t>
  </si>
  <si>
    <t>TAXA(%)</t>
  </si>
  <si>
    <t>ADMINISTRAÇÃO CENTRAL</t>
  </si>
  <si>
    <t>SEGUROS, RISCOS E GARANTIAS</t>
  </si>
  <si>
    <t>DESPESAS FINANCEIRAS</t>
  </si>
  <si>
    <t>TRIBUTOS</t>
  </si>
  <si>
    <t>LUCRO</t>
  </si>
  <si>
    <t>DBI ADOTADO</t>
  </si>
  <si>
    <t>DETALHAMENTO</t>
  </si>
  <si>
    <t>SEGUROS, RISCOS E GARANTIAS CONSIDERADOS</t>
  </si>
  <si>
    <t>SEGUROS + GARANTIAS</t>
  </si>
  <si>
    <t>RISCOS</t>
  </si>
  <si>
    <t>TRIBUTOS CONSIDERADOS</t>
  </si>
  <si>
    <t>4.3</t>
  </si>
  <si>
    <t>ISS</t>
  </si>
  <si>
    <t>PIS</t>
  </si>
  <si>
    <t>COFINS</t>
  </si>
  <si>
    <t>8 - Planilha de Formação do BDI Geral ( BDI 2 )</t>
  </si>
  <si>
    <t>BONIFICÃO E DESPESAS INDIRETAS - BDI 2 DIFERENCIADO</t>
  </si>
  <si>
    <t>9 - Planilha de Formação do BDI Geral ( BDI 3 )</t>
  </si>
  <si>
    <t>BONIFICÃO E DESPESAS INDIRETAS - BDI 3 DIFERENCIADO</t>
  </si>
  <si>
    <r>
      <rPr>
        <b/>
        <sz val="10"/>
        <color rgb="FF231F20"/>
        <rFont val="Arial"/>
        <family val="2"/>
      </rPr>
      <t>CÓDIGO (SIGA)</t>
    </r>
  </si>
  <si>
    <t>GRUPO</t>
  </si>
  <si>
    <t>BASE DE PREÇO</t>
  </si>
  <si>
    <r>
      <rPr>
        <b/>
        <sz val="10"/>
        <color rgb="FF231F20"/>
        <rFont val="Arial"/>
        <family val="2"/>
      </rPr>
      <t>CÓDIGO</t>
    </r>
  </si>
  <si>
    <r>
      <rPr>
        <b/>
        <sz val="10"/>
        <color rgb="FF231F20"/>
        <rFont val="Arial"/>
        <family val="2"/>
      </rPr>
      <t>MATERIAIS</t>
    </r>
  </si>
  <si>
    <t>UNID</t>
  </si>
  <si>
    <r>
      <rPr>
        <b/>
        <sz val="10"/>
        <color rgb="FF231F20"/>
        <rFont val="Arial"/>
        <family val="2"/>
      </rPr>
      <t>VALOR UNITÁRIO (R$) SINAPI
/ EMOP / SCO</t>
    </r>
  </si>
  <si>
    <r>
      <rPr>
        <b/>
        <sz val="10"/>
        <color rgb="FF231F20"/>
        <rFont val="Arial"/>
        <family val="2"/>
      </rPr>
      <t>VALOR TOTAL (R$)</t>
    </r>
  </si>
  <si>
    <t>4720.002
.0012 (ID
- 84645)</t>
  </si>
  <si>
    <t>REFRIGERAÇÃO</t>
  </si>
  <si>
    <r>
      <rPr>
        <sz val="10"/>
        <color rgb="FF231F20"/>
        <rFont val="Arial"/>
        <family val="2"/>
      </rPr>
      <t>SINAPI</t>
    </r>
  </si>
  <si>
    <r>
      <rPr>
        <sz val="10"/>
        <color rgb="FF231F20"/>
        <rFont val="Arial"/>
        <family val="2"/>
      </rPr>
      <t>TUBO COBRE,TEMPE RA: RECOZIDO, TIPO: FLEXIVEL, DIMENSAO (D.EX X E):
1/2``, COSTURA: SEM FORNECIDO
EM ROLOS DE 15 METROS</t>
    </r>
  </si>
  <si>
    <r>
      <rPr>
        <sz val="10"/>
        <color rgb="FF231F20"/>
        <rFont val="Arial"/>
        <family val="2"/>
      </rPr>
      <t>M</t>
    </r>
  </si>
  <si>
    <r>
      <rPr>
        <sz val="10"/>
        <color rgb="FF231F20"/>
        <rFont val="Arial"/>
        <family val="2"/>
      </rPr>
      <t>4720.002
.0007 (ID
- 84640)</t>
    </r>
  </si>
  <si>
    <t>TUBO COBRE,TEMPE RA: RECOZIDO, TIPO: FLEXIVEL, DIMENSAO (D.EX X E):
1/4``, COSTURA: SEM FORNECIDO EM ROLOS DE 15 METROS</t>
  </si>
  <si>
    <r>
      <rPr>
        <sz val="10"/>
        <color rgb="FF231F20"/>
        <rFont val="Arial"/>
        <family val="2"/>
      </rPr>
      <t>4720.002
.0013 (ID
- 84651)</t>
    </r>
  </si>
  <si>
    <r>
      <rPr>
        <sz val="10"/>
        <color rgb="FF231F20"/>
        <rFont val="Arial"/>
        <family val="2"/>
      </rPr>
      <t>TUBO COBRE, TEMPERA: RECOZIDO,</t>
    </r>
    <r>
      <rPr>
        <sz val="10"/>
        <color rgb="FF000000"/>
        <rFont val="Arial"/>
        <family val="2"/>
      </rPr>
      <t xml:space="preserve"> TIPO: FLEXiVEL, DIMENSAO (D.EX X E): 3/8``, COSTURA: SEM FORNECIDO EM ROLOS DE 15 METROS</t>
    </r>
  </si>
  <si>
    <r>
      <rPr>
        <sz val="10"/>
        <color rgb="FF231F20"/>
        <rFont val="Arial"/>
        <family val="2"/>
      </rPr>
      <t>4720.002
.0010 (ID
- 84643)</t>
    </r>
  </si>
  <si>
    <t>TUBO COBRE,TEMPE RA: RECOZIDO, TIPO: FLEXIVEL, DIMENSAO (D.EX X E): 5/8``, COSTURA: SEM FORNECIDO EM ROLOS DE 15 METROS</t>
  </si>
  <si>
    <r>
      <rPr>
        <sz val="10"/>
        <color rgb="FF231F20"/>
        <rFont val="Arial"/>
        <family val="2"/>
      </rPr>
      <t>4720.002
.0009 (ID
- 84642)</t>
    </r>
  </si>
  <si>
    <t>TUBO COBRE,TEMPE RA: RECOZIDO, TIPO: FLEXIVEL, DIMENSAO (D.EX X E):
3/4``, COSTURA: SEM FORNECIDO EM ROLOS DE 15 METROS</t>
  </si>
  <si>
    <r>
      <rPr>
        <sz val="10"/>
        <color rgb="FF231F20"/>
        <rFont val="Arial"/>
        <family val="2"/>
      </rPr>
      <t>4475.014
.0012 (ID
- 129209)</t>
    </r>
  </si>
  <si>
    <t>TUBO ISOLANTE TERMICO (REVESTIMENT O DE TUBULACOES), MATERIAL: POLIETILENO, DENSIDADE: BAIXA, ESPESSURA: 3/4, CARACTERISTI CA: ANTI CHAMA FORNECIDO EM TUBOS DE 2,0M CADA</t>
  </si>
  <si>
    <r>
      <rPr>
        <sz val="10"/>
        <color rgb="FF231F20"/>
        <rFont val="Arial"/>
        <family val="2"/>
      </rPr>
      <t>4475.014
.0016 (ID
- 129213)</t>
    </r>
  </si>
  <si>
    <r>
      <rPr>
        <sz val="10"/>
        <color rgb="FF231F20"/>
        <rFont val="Arial"/>
        <family val="2"/>
      </rPr>
      <t>TUBO ISOLANTE TERMICO (REVESTIMENTO DE TUBULACOES), MATERIAL:
POLIETILENO,</t>
    </r>
    <r>
      <rPr>
        <sz val="10"/>
        <color rgb="FF000000"/>
        <rFont val="Arial"/>
        <family val="2"/>
      </rPr>
      <t xml:space="preserve"> DENSIDADE: BAIXA, ESPESSURA: 1/2, CARACTERISTI CA: ANTI CHAMA FORNECIDO EM TUBOS DE 2,0M CADA</t>
    </r>
  </si>
  <si>
    <r>
      <rPr>
        <sz val="10"/>
        <color rgb="FF231F20"/>
        <rFont val="Arial"/>
        <family val="2"/>
      </rPr>
      <t>4475.014
.0014 (ID
- 129211)</t>
    </r>
  </si>
  <si>
    <t>TUBO ISOLANTE TERMICO (REVESTIMENT O DE TUBULACOES), MATERIAL: POLIETILENO, DENSIDADE: BAIXA, ESPESSURA: 1/4, CARACTERISTI CA: ANTI CHAMA FORNECIDO EM TUBOS DE 2,0M CADA</t>
  </si>
  <si>
    <r>
      <rPr>
        <sz val="10"/>
        <color rgb="FF231F20"/>
        <rFont val="Arial"/>
        <family val="2"/>
      </rPr>
      <t>4475.014
.0015 (ID
- 129212)</t>
    </r>
  </si>
  <si>
    <t>TUBO ISOLANTE TERMICO (REVESTIMENT O DE TUBULACOES), MATERIAL: POLIETILENO, DENSIDADE: BAIXA, ESPESSURA: 3/8, CARACTERISTICA: ANTICHAMA FORNECIDO EM TUBOS DE 2,0M CADA</t>
  </si>
  <si>
    <r>
      <rPr>
        <sz val="10"/>
        <color rgb="FF231F20"/>
        <rFont val="Arial"/>
        <family val="2"/>
      </rPr>
      <t>4475.014
.0017 (ID
- 129214)</t>
    </r>
  </si>
  <si>
    <t>TUBO ISOLANTE TERMICO (REVESTIMENTO DE TUBULACOES), MATERIAL: POLIETILENO, DENSIDADE: BAIXA, ESPESSURA: 5/8, CARACTERISTICA: ANTICHAMA FORNECIDO EM TUBOS DE 2,0M CADA</t>
  </si>
  <si>
    <r>
      <rPr>
        <sz val="10"/>
        <color rgb="FF231F20"/>
        <rFont val="Arial"/>
        <family val="2"/>
      </rPr>
      <t>5910.002
.0148 (ID
- 130183)</t>
    </r>
  </si>
  <si>
    <t>COTAÇÃO</t>
  </si>
  <si>
    <t>REALIZADAS 2 COTAÇÕES</t>
  </si>
  <si>
    <t>CAPACITOR ELETROLITICO, TIPO: ALUMINIO, FORMA TERMINAL: RADIAL, CAPACITANCIA: 45 +5 μF, TOLERANCIA: +/-10% (K), TENSAO: 250V</t>
  </si>
  <si>
    <r>
      <rPr>
        <sz val="10"/>
        <color rgb="FF231F20"/>
        <rFont val="Arial"/>
        <family val="2"/>
      </rPr>
      <t>UNI</t>
    </r>
  </si>
  <si>
    <r>
      <rPr>
        <sz val="11"/>
        <color rgb="FF231F20"/>
        <rFont val="Arial"/>
        <family val="2"/>
      </rPr>
      <t>6145.002
.0056 (ID
- 124326)</t>
    </r>
  </si>
  <si>
    <t>CABO ELETRICO PP, MATERIAL CONDUTOR: COBRE NU TEMPERA MOLE, MATERIAL ISOLACAO: COMPOSTO TERMOPLASTI CO PVC / F- ST1, MATERIAL COBERTURA: CLORETO POLIVINILA (PVC), QUANTIDADE CONDUTOR: 4, SECAO NOMINAL: 2,5 MM², TENSAO ISOLACAO: 750 V, COR COBERTURA: PRETO, ENCORDOAME NTO:
CLASSE 4, IDENTIFICACA O CABO: COR, TIPO: N/A, PADRAO: NBR 13249, TEMPERATURA MAXIMA SERVICO: 70 °C FORNECIDO EM ROLOS DE 100M</t>
  </si>
  <si>
    <r>
      <rPr>
        <sz val="10"/>
        <color rgb="FF231F20"/>
        <rFont val="Arial"/>
        <family val="2"/>
      </rPr>
      <t>5330.009
.0001 (ID
- 82982)</t>
    </r>
  </si>
  <si>
    <t>FITA VEDACAO/ ISOLACAO TERMICA,TIPO: VEDACAO SEM ADESIVO, MATERIAL: PVC, ESPESSURA: 0,50 MM, LARGURA: 100 MM, COMPRIMENTO: 10 M, APLICACAO: EMENDA DUTOS AR CONDICIONADO</t>
  </si>
  <si>
    <r>
      <rPr>
        <sz val="10"/>
        <color rgb="FF231F20"/>
        <rFont val="Arial"/>
        <family val="2"/>
      </rPr>
      <t>RL</t>
    </r>
  </si>
  <si>
    <r>
      <rPr>
        <sz val="11"/>
        <color rgb="FF231F20"/>
        <rFont val="Arial"/>
        <family val="2"/>
      </rPr>
      <t>5315.008
.0001 (ID
- 55001)</t>
    </r>
  </si>
  <si>
    <t>CHUMBADOR COM PARAFUSO SEXTAVADO,M ATERIAL: ACO CARBONO, TRATAMENTO SUPERFICIAL: GALVANIZADO ELETROLITICO, COMPONENTES: PARAFUSO, ARRUELA LISA, JAQUETA E CONE, DIAMETRO ROSCA: 5/16``, COMPRIMENTO PARAFUSO: 57,1 MM, COMPRIMENTO JAQUETA: 38 MM</t>
  </si>
  <si>
    <r>
      <rPr>
        <sz val="10"/>
        <color rgb="FF231F20"/>
        <rFont val="Arial"/>
        <family val="2"/>
      </rPr>
      <t>3438.003
.0005 (ID
- 64553)</t>
    </r>
  </si>
  <si>
    <t>MACARICO,GA S: MAPP, MODELO: PORTATIL, MATERIAL CORPO: PLASTICO / METAL / AÇO, TRATAMENTO: N/D, APLICACAO: SOLDA REFRIGERACA O, ESPESSURA SOLDA: N/D, ESPESSURA CORTE: N/A, ACESSORIOS: CILINDRO DE GAS MAPP</t>
  </si>
  <si>
    <r>
      <rPr>
        <sz val="11"/>
        <color rgb="FF231F20"/>
        <rFont val="Arial"/>
        <family val="2"/>
      </rPr>
      <t>6830.005
.0082 (ID
- 146631)</t>
    </r>
  </si>
  <si>
    <t>MISTURA GASOSA,QUAN TIDADE GASES: 2 GASES, COMPOSICAO: METIL ACETILENO E PROPADIENO, CAPACIDADE CILINDRO: 400 G, FORMA FORNECIMENTO: UNIDADE</t>
  </si>
  <si>
    <r>
      <rPr>
        <sz val="11"/>
        <color rgb="FF231F20"/>
        <rFont val="Arial"/>
        <family val="2"/>
      </rPr>
      <t>6830.002
.0012 (ID
- 79515)</t>
    </r>
  </si>
  <si>
    <r>
      <rPr>
        <sz val="10"/>
        <color rgb="FF231F20"/>
        <rFont val="Arial"/>
        <family val="2"/>
      </rPr>
      <t>GAS SISTEMA REFRIGERACA O,NOME QUIMICO PRODUTO: DIFLUORETAN O/PENTAFLUO RETANO, COMPOSICAO / FORMULA: CF2H2/CF3CHF 3, NOME COMERCIAL PRODUTO: R 410 A, FORMA FORNECIMENT O: CILINDRO
13,34 KG</t>
    </r>
  </si>
  <si>
    <r>
      <rPr>
        <sz val="10"/>
        <color rgb="FF231F20"/>
        <rFont val="Arial"/>
        <family val="2"/>
      </rPr>
      <t>6830.002
.0014 (ID
- 86771)</t>
    </r>
  </si>
  <si>
    <t>GAS SISTEMA REFRIGERACA O,NOME QUIMICO PRODUTO: CLORODIFLUO RMETANO, COMPOSICAO / FORMULA: CHC1F2, NOME COMERCIAL PRODUTO: FREON(R22), FORMA FORNECIMENT O: GARRAFA 13,6 Complementaçã o do item: ESTADO FÍSICO: GÁS LIQUEFEITO, COR INCOLOR, ODOR SIMILAR A ÉTER, PH NEUTRO</t>
  </si>
  <si>
    <r>
      <rPr>
        <sz val="11"/>
        <color rgb="FF231F20"/>
        <rFont val="Arial"/>
        <family val="2"/>
      </rPr>
      <t>4160.032
.0005 (ID
- 146637)</t>
    </r>
  </si>
  <si>
    <t>SUPORTE CONDENSADO RA SPLIT,MATERIA L: ACO CARBONO, ACABAMENTO: PINTURA ELETROSTATIC A BRANCA, CAPACIDADE CONDENSADO RA: 7000 BTU/H
~ 30000 BTU/H, DESCARGA: HORIZONTAL, DIMENSOES: 4X40X50CM, ACESSORIOS: PARAFUSOS PARA FIXACAO, FORMA FORNECIMENTO: UNIDADE</t>
  </si>
  <si>
    <r>
      <rPr>
        <sz val="11"/>
        <color rgb="FF231F20"/>
        <rFont val="Arial"/>
        <family val="2"/>
      </rPr>
      <t>3439.013
.0010 (ID
- 88891)</t>
    </r>
  </si>
  <si>
    <r>
      <rPr>
        <sz val="10"/>
        <color rgb="FF231F20"/>
        <rFont val="Arial"/>
        <family val="2"/>
      </rPr>
      <t>VARETA SOLDA, DIAMETRO: 2,5 mm, TIPO: FOSCOPER AG BANHADA
Complementaçã o do item: Vareta de solda foscoper para utilização em
equipamentos de refrigeração.</t>
    </r>
  </si>
  <si>
    <r>
      <rPr>
        <sz val="10"/>
        <color rgb="FF231F20"/>
        <rFont val="Arial"/>
        <family val="2"/>
      </rPr>
      <t>KG</t>
    </r>
  </si>
  <si>
    <r>
      <rPr>
        <sz val="11"/>
        <color rgb="FF231F20"/>
        <rFont val="Arial"/>
        <family val="2"/>
      </rPr>
      <t>-</t>
    </r>
  </si>
  <si>
    <t>CAPACITOR ELETROLITICO, TIPO: ALUMINIO, FORMA TERMINAL: RADIAL, CAPACITANCIA: 15 + 2μF, TOLERANCIA: +/-5% (K), TENSAO: 400V</t>
  </si>
  <si>
    <t>CAPACITOR ELETROLITICO, TIPO: ALUMINIO, FORMA TERMINAL: RADIAL, CAPACITANCIA: 35 + 3 μF, TOLERANCIA: +/-5% (K), TENSAO: 400V</t>
  </si>
  <si>
    <r>
      <rPr>
        <sz val="11"/>
        <color rgb="FF231F20"/>
        <rFont val="Arial"/>
        <family val="2"/>
      </rPr>
      <t>4160.003
.0041 (ID
- 61663)</t>
    </r>
  </si>
  <si>
    <r>
      <rPr>
        <sz val="10"/>
        <color rgb="FF231F20"/>
        <rFont val="Arial"/>
        <family val="2"/>
      </rPr>
      <t>COMPRESSOR REFRIGERACA
O / CONDICIONAD OR AR,TIPO: ROTATIVO, POTENCIA: N/D, ALIMENTACAO: BIFASICA, TENSAO: 220 V, FLUIDO REFRIGERANT E: R22/R134A,
CAPACIDADE: 9000 BTU/H</t>
    </r>
  </si>
  <si>
    <r>
      <rPr>
        <sz val="11"/>
        <color rgb="FF231F20"/>
        <rFont val="Arial"/>
        <family val="2"/>
      </rPr>
      <t>4160.003
.0095 (ID
- 159928)</t>
    </r>
  </si>
  <si>
    <r>
      <rPr>
        <sz val="10"/>
        <color rgb="FF231F20"/>
        <rFont val="Arial"/>
        <family val="2"/>
      </rPr>
      <t>COMPRESSOR REFRIGERACA
O / CONDICIONAD OR AR,TIPO: ROTATIVO, POTENCIA: 8700 ~ 8900 W, ALIMENTACAO: BIFASICA, TENSAO: 220 V, FLUIDO REFRIGERANT E: R-22, CAPACIDADE: 27000 BTU/H, FORMA
FORNECIMENT O: UNIDADE</t>
    </r>
  </si>
  <si>
    <r>
      <rPr>
        <sz val="10"/>
        <color rgb="FF231F20"/>
        <rFont val="Arial"/>
        <family val="2"/>
      </rPr>
      <t>5650.001
.0006 (ID
- 73047)</t>
    </r>
  </si>
  <si>
    <r>
      <rPr>
        <sz val="10"/>
        <color rgb="FF231F20"/>
        <rFont val="Arial"/>
        <family val="2"/>
      </rPr>
      <t>FORRO DE GESSO</t>
    </r>
  </si>
  <si>
    <r>
      <rPr>
        <sz val="10"/>
        <color rgb="FF231F20"/>
        <rFont val="Arial"/>
        <family val="2"/>
      </rPr>
      <t>SCO</t>
    </r>
  </si>
  <si>
    <r>
      <rPr>
        <sz val="10"/>
        <color rgb="FF231F20"/>
        <rFont val="Arial"/>
        <family val="2"/>
      </rPr>
      <t>MAT098 950</t>
    </r>
  </si>
  <si>
    <r>
      <rPr>
        <sz val="10"/>
        <color rgb="FF231F20"/>
        <rFont val="Arial"/>
        <family val="2"/>
      </rPr>
      <t>FORRO GESSO, MODELO: EM PLACAS, ACABAMENTO: LISO, COR: BRANCO, DIMENSAO (L X
C): 600 X 600 MM.</t>
    </r>
  </si>
  <si>
    <r>
      <rPr>
        <sz val="10"/>
        <color rgb="FF231F20"/>
        <rFont val="Arial"/>
        <family val="2"/>
      </rPr>
      <t>3610.042
.0009 (ID
- 146907)</t>
    </r>
  </si>
  <si>
    <r>
      <rPr>
        <sz val="10"/>
        <color rgb="FF231F20"/>
        <rFont val="Arial"/>
        <family val="2"/>
      </rPr>
      <t>MAT054 750</t>
    </r>
  </si>
  <si>
    <r>
      <rPr>
        <sz val="10"/>
        <color rgb="FF231F20"/>
        <rFont val="Arial"/>
        <family val="2"/>
      </rPr>
      <t>ESTOPA,MATE RIAL: SISAL, TRATAMENTO: NATURAL, TIPO: BAIXA DISPERSAO, COR: BEGE, FORMA
FORNECIMENT O: KG</t>
    </r>
  </si>
  <si>
    <r>
      <rPr>
        <sz val="10"/>
        <color rgb="FF231F20"/>
        <rFont val="Arial"/>
        <family val="2"/>
      </rPr>
      <t>5305.002
.0202 (ID
- 153379</t>
    </r>
  </si>
  <si>
    <r>
      <rPr>
        <sz val="10"/>
        <color rgb="FF231F20"/>
        <rFont val="Arial"/>
        <family val="2"/>
      </rPr>
      <t>PARAFUSO AUTO ATARRAXANTE, TIPO CABECA: SEXTAVADO, ENCAIXE: PHILLIPS, MATERIAL: ACO, ACABAMENTO: N/A, TIPO ROSCA CORPO: PARCIAL, DIAMETRO NOMINAL: 8,0 MM, COMPRIMENTO
:80,0 MM,</t>
    </r>
  </si>
  <si>
    <r>
      <rPr>
        <sz val="10"/>
        <color rgb="FF231F20"/>
        <rFont val="Arial"/>
        <family val="2"/>
      </rPr>
      <t>5610.009
.0002 (ID
- 8155)</t>
    </r>
  </si>
  <si>
    <r>
      <rPr>
        <sz val="10"/>
        <color rgb="FF231F20"/>
        <rFont val="Arial"/>
        <family val="2"/>
      </rPr>
      <t>MAT064 000</t>
    </r>
  </si>
  <si>
    <r>
      <rPr>
        <sz val="10"/>
        <color rgb="FF231F20"/>
        <rFont val="Arial"/>
        <family val="2"/>
      </rPr>
      <t>GESSO CONSTRUCAO CIVIL (DECORACAO), COR: BRANCO, SECAGEM:
RAPIDO</t>
    </r>
  </si>
  <si>
    <r>
      <rPr>
        <sz val="10"/>
        <color rgb="FF231F20"/>
        <rFont val="Arial"/>
        <family val="2"/>
      </rPr>
      <t>5130.027
.0002 (ID
- 144598)</t>
    </r>
  </si>
  <si>
    <r>
      <rPr>
        <sz val="10"/>
        <color rgb="FF231F20"/>
        <rFont val="Arial"/>
        <family val="2"/>
      </rPr>
      <t>MAT058 150</t>
    </r>
  </si>
  <si>
    <t>FINCA PINO/PREGO, TIPO: POLVORA, MODELO: DFG, CALIBRE: .22, CARGA: MEDIA/FORTE, NIVEL: 7, COR: PRETO, FORMA FORNECIMENTO: UN</t>
  </si>
  <si>
    <r>
      <rPr>
        <sz val="10"/>
        <color rgb="FF231F20"/>
        <rFont val="Arial"/>
        <family val="2"/>
      </rPr>
      <t>5325.003
.0004 (ID
- 144857)</t>
    </r>
  </si>
  <si>
    <r>
      <rPr>
        <sz val="10"/>
        <color rgb="FF231F20"/>
        <rFont val="Arial"/>
        <family val="2"/>
      </rPr>
      <t>MAT096 950</t>
    </r>
  </si>
  <si>
    <t>PINO,TIPO: COM FURO, MATERIAL: ACO, TAMANHO: 27 MM, APLICACAO: EM FORRO DE GESSO</t>
  </si>
  <si>
    <t>LOUÇAS E ACESSÓRIOS</t>
  </si>
  <si>
    <r>
      <rPr>
        <sz val="10"/>
        <color rgb="FF231F20"/>
        <rFont val="Arial"/>
        <family val="2"/>
      </rPr>
      <t>EMOP</t>
    </r>
  </si>
  <si>
    <r>
      <rPr>
        <sz val="10"/>
        <color rgb="FF231F20"/>
        <rFont val="Arial"/>
        <family val="2"/>
      </rPr>
      <t>18.002.0
055-0</t>
    </r>
  </si>
  <si>
    <t>MICTORIO DE LOUCA BRANCA COM SIFAO INTEGRADO E MEDIDAS EM
TORNO DE 33X28X53CM.</t>
  </si>
  <si>
    <r>
      <rPr>
        <sz val="10"/>
        <color rgb="FF231F20"/>
        <rFont val="Arial"/>
        <family val="2"/>
      </rPr>
      <t>18.003.0
015-0</t>
    </r>
  </si>
  <si>
    <t>VALVULA DE FECHAMENTO AUTOMATICO,P ARA MICTORIO,ACABAMENTO CROMADO</t>
  </si>
  <si>
    <t>KIT DE ACESSORIOS PARA FIXACAO DE MICTÓRIO, COMPREENDE NDO PARAFUSOS, BUCHAS E ARRUELAS</t>
  </si>
  <si>
    <t>RABICHO CROMADO COM SAÍDA DE 1/2" E COMPRIMENTODE 30CM</t>
  </si>
  <si>
    <r>
      <rPr>
        <sz val="10"/>
        <color rgb="FF231F20"/>
        <rFont val="Arial"/>
        <family val="2"/>
      </rPr>
      <t>4510.050
.0003 (ID
- 16158)</t>
    </r>
  </si>
  <si>
    <t>TORNEIRA LAVATORIO/ PIA, MODELO BICA:FIXA, FIXACAO: BANCADA, MATERIAL:ACO INOX, ACABAMENTO: POLIDA, DIAMETRO CONEXAO:1/2"", ACIONAMENTO: MONOCOMAND O, ALTURA BICA: BAIXA, AREJADOR: FIXO, COR:
NAO APLICAVEL</t>
  </si>
  <si>
    <r>
      <rPr>
        <sz val="10"/>
        <color rgb="FF231F20"/>
        <rFont val="Arial"/>
        <family val="2"/>
      </rPr>
      <t>4525.005
.0014 (ID
- 21437)</t>
    </r>
  </si>
  <si>
    <t>TORNEIRA BOIA (CAIXA DAGUA), DIAMETRO CONEXAO: 3/4 "", MATERIAL BOIA: CLORETO POLIVINILA</t>
  </si>
  <si>
    <r>
      <rPr>
        <sz val="10"/>
        <color rgb="FF231F20"/>
        <rFont val="Arial"/>
        <family val="2"/>
      </rPr>
      <t>4525.005
.0007 (ID
- 21432)</t>
    </r>
  </si>
  <si>
    <r>
      <rPr>
        <sz val="10"/>
        <color rgb="FF231F20"/>
        <rFont val="Arial"/>
        <family val="2"/>
      </rPr>
      <t>TORNEIRA BOIA (CAIXA DAGUA), DIAMETRO CONEXAO: 1/2 "", MATERIAL BOIA:
CLORETO POLIVINILA</t>
    </r>
  </si>
  <si>
    <r>
      <rPr>
        <sz val="10"/>
        <color rgb="FF231F20"/>
        <rFont val="Arial"/>
        <family val="2"/>
      </rPr>
      <t>4510.052
.0022 (ID
- 134861)</t>
    </r>
  </si>
  <si>
    <t>TORNEIRA JARDIM / TANQUE, MATERIAL: METAL, ACABAMENTO: CROMADO, DIAMETRO CONEXAO: 3/4``, VOLANTE: CRUZETA,
COR: PRATA</t>
  </si>
  <si>
    <r>
      <rPr>
        <sz val="10"/>
        <color rgb="FF231F20"/>
        <rFont val="Arial"/>
        <family val="2"/>
      </rPr>
      <t>4510.050
.0017 (ID
- 108416)</t>
    </r>
  </si>
  <si>
    <r>
      <rPr>
        <sz val="10"/>
        <color rgb="FF231F20"/>
        <rFont val="Arial"/>
        <family val="2"/>
      </rPr>
      <t>TORNEIRA LAVATORIO / PIA, MODELO BICA: FIXA, FIXACAO: BANCADA, MATERIAL: LATAO, ACABAMENTO: CROMADO, DIAMETRO CONEXAO:
1/2``, ACIONAMENTO
: MANIPULO GIRATORIO, ALTURA BICA: N/A, AREJADOR: FIXO</t>
    </r>
  </si>
  <si>
    <r>
      <rPr>
        <sz val="10"/>
        <color rgb="FF231F20"/>
        <rFont val="Arial"/>
        <family val="2"/>
      </rPr>
      <t>4510.050
.0004 (ID
- 16160)</t>
    </r>
  </si>
  <si>
    <r>
      <rPr>
        <sz val="10"/>
        <color rgb="FF231F20"/>
        <rFont val="Arial"/>
        <family val="2"/>
      </rPr>
      <t>TORNEIRA LAVATORIO / PIA, MODELO BICA: FIXA, FIXACAO: PAREDE, MATERIAL: LATAO, ACABAMENTO: CROMADO, DIAMETRO CONEXAO: 1/2 "", ACIONAMENTO
: MONOCOMAND O, ALTURA BICA: BAIXA,</t>
    </r>
    <r>
      <rPr>
        <sz val="10"/>
        <color rgb="FF000000"/>
        <rFont val="Arial"/>
        <family val="2"/>
      </rPr>
      <t xml:space="preserve"> AREJADOR: FIXO</t>
    </r>
  </si>
  <si>
    <r>
      <rPr>
        <sz val="10"/>
        <color rgb="FF231F20"/>
        <rFont val="Arial"/>
        <family val="2"/>
      </rPr>
      <t>4510.023
.0018 (ID
- 146733)</t>
    </r>
  </si>
  <si>
    <r>
      <rPr>
        <sz val="10"/>
        <color rgb="FF231F20"/>
        <rFont val="Arial"/>
        <family val="2"/>
      </rPr>
      <t>03903 /
03908
/02355 / 14789</t>
    </r>
  </si>
  <si>
    <r>
      <rPr>
        <sz val="10"/>
        <color rgb="FF231F20"/>
        <rFont val="Arial"/>
        <family val="2"/>
      </rPr>
      <t>LAVATORIO, TIPO: COLUNA, MATERIAL: LOUCA CERAMICA, ACABAMENTO: N/A, COR: BRANCO, DIMENSAO LAVATORIO (L X P): 550 X 510 MM, DIMENSAO CUBA (C X L): 470 X 345 MM, DIAMETRO CUBA: 47 CM,
ALTURA: 800 MM, POSICAO CUBA: CENTRAL, ACESSORIO: CONJUNTO DE VALVULA, SIFAO ARTICULADO E PARAFUSO DE
FIXACAO E SUPORTE</t>
    </r>
  </si>
  <si>
    <r>
      <rPr>
        <sz val="10"/>
        <color rgb="FF231F20"/>
        <rFont val="Arial"/>
        <family val="2"/>
      </rPr>
      <t>4510.023
.0019 (ID
- 146751)</t>
    </r>
  </si>
  <si>
    <r>
      <rPr>
        <sz val="10"/>
        <color rgb="FF231F20"/>
        <rFont val="Arial"/>
        <family val="2"/>
      </rPr>
      <t>18.002.0
014-0 /
13101 /
14789</t>
    </r>
  </si>
  <si>
    <r>
      <rPr>
        <sz val="10"/>
        <color rgb="FF231F20"/>
        <rFont val="Arial"/>
        <family val="2"/>
      </rPr>
      <t>LAVATORIO, TIPO: SUSPENSO, MATERIAL: LOUCA CERAMICA, ACABAMENTO: N/A, COR: BRANCO, DIMENSAO LAVATORIO (L X P): 575 x 445 MM, DIMENSAO CUBA (C X L): 455 x 295 MM, DIAMETRO CUBA: 45,5 CM, ALTURA: N/A, POSICAO CUBA: CENTRAL, ACESSORIO: PARAFUSO FIXACAO,
SUPORTE</t>
    </r>
  </si>
  <si>
    <r>
      <rPr>
        <sz val="10"/>
        <color rgb="FF231F20"/>
        <rFont val="Arial"/>
        <family val="2"/>
      </rPr>
      <t>4510.060
.0010 (ID
- 146757)</t>
    </r>
  </si>
  <si>
    <r>
      <rPr>
        <sz val="10"/>
        <color rgb="FF231F20"/>
        <rFont val="Arial"/>
        <family val="2"/>
      </rPr>
      <t>18.016.0
106-0 /
13147</t>
    </r>
  </si>
  <si>
    <r>
      <rPr>
        <sz val="10"/>
        <color rgb="FF231F20"/>
        <rFont val="Arial"/>
        <family val="2"/>
      </rPr>
      <t>BARRA APOIO SANITARIO, TIPO: RETA, DIAMETRO TUBO: 1 1/2``, COMPRIMENTO
: 80 CM, CURVATURA: N/A, MATERIAL: ACO INOX, ACABAMENTO: PINTURA EPOXI CONTRA CORROSAO, FIXACAO: PAREDE, TIPO FIXACAO: PARAFUSO, COR: CROMADO, ACESSORIOS:
BUCHA, PARAFUSOS</t>
    </r>
  </si>
  <si>
    <r>
      <rPr>
        <sz val="10"/>
        <color rgb="FF231F20"/>
        <rFont val="Arial"/>
        <family val="2"/>
      </rPr>
      <t>4510.060
.0011 (ID
- 146758)</t>
    </r>
  </si>
  <si>
    <r>
      <rPr>
        <sz val="10"/>
        <color rgb="FF231F20"/>
        <rFont val="Arial"/>
        <family val="2"/>
      </rPr>
      <t>18.016.0
125-0 /
14523</t>
    </r>
  </si>
  <si>
    <r>
      <rPr>
        <sz val="10"/>
        <color rgb="FF231F20"/>
        <rFont val="Arial"/>
        <family val="2"/>
      </rPr>
      <t>BARRA APOIO SANITARIO, TIPO: RETA, DIAMETRO TUBO: 1 1/2``, COMPRIMENTO
: 40 CM, CURVATURA: N/A, MATERIAL: ACO INOX, ACABAMENTO: PINTURA EPOXI CONTRA CORROSAO, FIXACAO: PORTA, TIPO FIXACAO: PARAFUSO, COR: CROMADA, ACESSORIOS:
BUCHA, PARAFUSOS</t>
    </r>
  </si>
  <si>
    <r>
      <rPr>
        <sz val="10"/>
        <color rgb="FF231F20"/>
        <rFont val="Arial"/>
        <family val="2"/>
      </rPr>
      <t>5670.011
.0001 (ID
- 148209)</t>
    </r>
  </si>
  <si>
    <r>
      <rPr>
        <sz val="10"/>
        <color rgb="FF231F20"/>
        <rFont val="Arial"/>
        <family val="2"/>
      </rPr>
      <t>14.002.0
235-0 /
11415</t>
    </r>
  </si>
  <si>
    <r>
      <rPr>
        <sz val="10"/>
        <color rgb="FF231F20"/>
        <rFont val="Arial"/>
        <family val="2"/>
      </rPr>
      <t>CHAPA PROTECAO PORTA, PNE, MATERIAL: ACO INOX AISI 304 0,8MM, ACABAMENTO: ESCOVADO FOSCO, DIMENSOES:
900 X 400 MM</t>
    </r>
  </si>
  <si>
    <r>
      <rPr>
        <sz val="10"/>
        <color rgb="FF231F20"/>
        <rFont val="Arial"/>
        <family val="2"/>
      </rPr>
      <t>4510.003
.0009 (ID
- 71813)</t>
    </r>
  </si>
  <si>
    <r>
      <rPr>
        <sz val="10"/>
        <color rgb="FF231F20"/>
        <rFont val="Arial"/>
        <family val="2"/>
      </rPr>
      <t>18.002.0
065-0 /
03923</t>
    </r>
  </si>
  <si>
    <t>BACIA
SANITÁRIA, MATERIAL: LOUÇA, MODELO: COM CAIXA
ACOPLADA, COR: BRANCO</t>
  </si>
  <si>
    <r>
      <rPr>
        <sz val="10"/>
        <color rgb="FF231F20"/>
        <rFont val="Arial"/>
        <family val="2"/>
      </rPr>
      <t>4510.002
.0008 (ID
- 22253)</t>
    </r>
  </si>
  <si>
    <r>
      <rPr>
        <sz val="10"/>
        <color rgb="FF231F20"/>
        <rFont val="Arial"/>
        <family val="2"/>
      </rPr>
      <t>18.005.0
018-0 /
03944</t>
    </r>
  </si>
  <si>
    <t>ASSENTO SANITARIO DE PLASTICO, TIPO CONVENCIONAL</t>
  </si>
  <si>
    <r>
      <rPr>
        <sz val="10"/>
        <color rgb="FF231F20"/>
        <rFont val="Arial"/>
        <family val="2"/>
      </rPr>
      <t>5305.009
.0007 (ID
- 134857)</t>
    </r>
  </si>
  <si>
    <r>
      <rPr>
        <sz val="10"/>
        <color rgb="FF231F20"/>
        <rFont val="Arial"/>
        <family val="2"/>
      </rPr>
      <t>COTA ÇÃO</t>
    </r>
  </si>
  <si>
    <r>
      <rPr>
        <sz val="10"/>
        <color rgb="FF231F20"/>
        <rFont val="Arial"/>
        <family val="2"/>
      </rPr>
      <t>REALIZA DAS 2 COTAÇÕ ES</t>
    </r>
  </si>
  <si>
    <r>
      <rPr>
        <sz val="10"/>
        <color rgb="FF231F20"/>
        <rFont val="Arial"/>
        <family val="2"/>
      </rPr>
      <t>PARAFUSO FIXAR ASSENTO SANITARIO, COMPOSICAO: PARAFUSO / BUCHA / ARRUELA, MATERIAL: METAL, ACABAMENTO: CROMADO, DIAMETRO: 8 MM, COMPRIMENTO
: 120 MM</t>
    </r>
  </si>
  <si>
    <r>
      <rPr>
        <sz val="10"/>
        <color rgb="FF231F20"/>
        <rFont val="Arial"/>
        <family val="2"/>
      </rPr>
      <t>5305.009
.0001 (ID
- 90994)</t>
    </r>
  </si>
  <si>
    <r>
      <rPr>
        <sz val="10"/>
        <color rgb="FF231F20"/>
        <rFont val="Arial"/>
        <family val="2"/>
      </rPr>
      <t>PARAFUSO FIXAR ASSENTO SANITARIO, COMPOSICAO: PARAFUSO / BUCHA / ARRUELA, MATERIAL: METAL, ACABAMENTO: CROMADO,
DIAMETRO: 10 MM</t>
    </r>
  </si>
  <si>
    <r>
      <rPr>
        <sz val="10"/>
        <color rgb="FF231F20"/>
        <rFont val="Arial"/>
        <family val="2"/>
      </rPr>
      <t>5650.001
.0010 (ID
- 105449)</t>
    </r>
  </si>
  <si>
    <r>
      <rPr>
        <sz val="10"/>
        <color rgb="FF231F20"/>
        <rFont val="Arial"/>
        <family val="2"/>
      </rPr>
      <t>DRYWALL</t>
    </r>
  </si>
  <si>
    <r>
      <rPr>
        <sz val="10"/>
        <color rgb="FF231F20"/>
        <rFont val="Arial"/>
        <family val="2"/>
      </rPr>
      <t>FORRO GESSO, MODELO: PLACAS ACARTONADAS
, ACABAMENTO: PINTADO, COR: BRANCA,
DIMENSAO (L X C): 1,20 x 1,80 m</t>
    </r>
  </si>
  <si>
    <r>
      <rPr>
        <sz val="10"/>
        <color rgb="FF231F20"/>
        <rFont val="Arial"/>
        <family val="2"/>
      </rPr>
      <t>5650.001
.0011 (ID
- 105450)</t>
    </r>
  </si>
  <si>
    <r>
      <rPr>
        <sz val="10"/>
        <color rgb="FF231F20"/>
        <rFont val="Arial"/>
        <family val="2"/>
      </rPr>
      <t>FORRO GESSO, MODELO: PLACAS ACARTONADAS
, ACABAMENTO: PINTADO, COR: BRANCO,</t>
    </r>
    <r>
      <rPr>
        <sz val="10"/>
        <color rgb="FF000000"/>
        <rFont val="Arial"/>
        <family val="2"/>
      </rPr>
      <t xml:space="preserve"> DIMENSAO (L X C): 1,20 x 2,40 m
(2,88m² cada placa)</t>
    </r>
  </si>
  <si>
    <r>
      <rPr>
        <sz val="10"/>
        <color rgb="FF231F20"/>
        <rFont val="Arial"/>
        <family val="2"/>
      </rPr>
      <t>M²</t>
    </r>
  </si>
  <si>
    <r>
      <rPr>
        <sz val="10"/>
        <color rgb="FF231F20"/>
        <rFont val="Arial"/>
        <family val="2"/>
      </rPr>
      <t>5330.009
.0003 (ID
- 105981)</t>
    </r>
  </si>
  <si>
    <r>
      <rPr>
        <sz val="10"/>
        <color rgb="FF231F20"/>
        <rFont val="Arial"/>
        <family val="2"/>
      </rPr>
      <t>FITA VEDACAO
/ ISOLACAO TERMICA,TIPO: VEDACAO SEM ADESIVO, MATERIAL: PAPEL MICROPOROS O COM REFORCO METALICO, ESPESSURA: 0,10 MM A 0,13 MM, LARGURA: 50 MM, COMPRIMENTO
: 30 M, APLICACAO: REFORCO DE ANGULOS SALIENTES EM
PAREDES DE DRYWALL</t>
    </r>
  </si>
  <si>
    <r>
      <rPr>
        <sz val="10"/>
        <color rgb="FF231F20"/>
        <rFont val="Arial"/>
        <family val="2"/>
      </rPr>
      <t>8010.008
.0018 (ID
- 107213)</t>
    </r>
  </si>
  <si>
    <r>
      <rPr>
        <sz val="10"/>
        <color rgb="FF231F20"/>
        <rFont val="Arial"/>
        <family val="2"/>
      </rPr>
      <t>MASSA NIVELADORA PAREDE / MADEIRA (TINTA), TIPO: ACRILICA, AMBIENTE: INTERNO, ACABAMENTO: BRANCA, APLICACAO: SUPERFICIE OU JUNTA DE CHAPA DE GESSO ACARTONADO
(DRYWALL): KG</t>
    </r>
  </si>
  <si>
    <r>
      <rPr>
        <sz val="10"/>
        <color rgb="FF231F20"/>
        <rFont val="Arial"/>
        <family val="2"/>
      </rPr>
      <t>5640.005
.0004 (ID
- 154891)</t>
    </r>
  </si>
  <si>
    <r>
      <rPr>
        <sz val="10"/>
        <color rgb="FF231F20"/>
        <rFont val="Arial"/>
        <family val="2"/>
      </rPr>
      <t>LA DE ROCHA BASALTICA, TIPO FLEXIVEL PROPRIEDADE MATERIAL: ISOLANTE ACUSTICO, DENSIDADE: 32
KG/M², ESPESSURA: 50 MM, COMPRIMENTO
: 8 M,
LARGURA: 120 CM</t>
    </r>
  </si>
  <si>
    <r>
      <rPr>
        <sz val="10"/>
        <color rgb="FF231F20"/>
        <rFont val="Arial"/>
        <family val="2"/>
      </rPr>
      <t>4730.016
.0025 (ID
- 5702)</t>
    </r>
  </si>
  <si>
    <t>INSTALAÇÃO DE ÁGUA</t>
  </si>
  <si>
    <r>
      <rPr>
        <sz val="10"/>
        <color rgb="FF231F20"/>
        <rFont val="Arial"/>
        <family val="2"/>
      </rPr>
      <t>15.038.0
320-0</t>
    </r>
  </si>
  <si>
    <r>
      <rPr>
        <sz val="10"/>
        <color rgb="FF231F20"/>
        <rFont val="Arial"/>
        <family val="2"/>
      </rPr>
      <t>COTOVELO (JOELHO) NAO METALICO, MATERIAL: CLORETO POLIVINILA, ANGULO: 90 °, COR: MARROM, DIAMETRO: 20 MM,
EXTREMIDADE: SOLDAVEL</t>
    </r>
  </si>
  <si>
    <r>
      <rPr>
        <sz val="10"/>
        <color rgb="FF231F20"/>
        <rFont val="Arial"/>
        <family val="2"/>
      </rPr>
      <t>4730.016
.0026 (ID
- 5703)</t>
    </r>
  </si>
  <si>
    <r>
      <rPr>
        <sz val="10"/>
        <color rgb="FF231F20"/>
        <rFont val="Arial"/>
        <family val="2"/>
      </rPr>
      <t>15.038.0
301-0</t>
    </r>
  </si>
  <si>
    <r>
      <rPr>
        <sz val="10"/>
        <color rgb="FF231F20"/>
        <rFont val="Arial"/>
        <family val="2"/>
      </rPr>
      <t>COTOVELO (JOELHO) NAO METALICO, MATERIAL: CLORETO POLIVINILA, ANGULO: 90 °, COR: MARROM, DIAMETRO: 25 MM,
EXTREMIDADE: SOLDAVEL</t>
    </r>
  </si>
  <si>
    <r>
      <rPr>
        <sz val="10"/>
        <color rgb="FF231F20"/>
        <rFont val="Arial"/>
        <family val="2"/>
      </rPr>
      <t>4730.038
.0009 (ID
- 15481)</t>
    </r>
  </si>
  <si>
    <r>
      <rPr>
        <sz val="10"/>
        <color rgb="FF231F20"/>
        <rFont val="Arial"/>
        <family val="2"/>
      </rPr>
      <t>15.038.0
386-0</t>
    </r>
  </si>
  <si>
    <r>
      <rPr>
        <sz val="10"/>
        <color rgb="FF231F20"/>
        <rFont val="Arial"/>
        <family val="2"/>
      </rPr>
      <t>TE NAO METALICO, HIDRAULICA, TIPO: 90 °, MATERIAL: CLORETO POLIVINILA, DIAMETRO: 25 MM, COR: MARROM, EXTREMIDADE: SOLDAVEL, NORMA EXTREMIDADE:
NBR 5648</t>
    </r>
  </si>
  <si>
    <r>
      <rPr>
        <sz val="10"/>
        <color rgb="FF231F20"/>
        <rFont val="Arial"/>
        <family val="2"/>
      </rPr>
      <t>4730.031
.0008 (ID
- 33335)</t>
    </r>
  </si>
  <si>
    <r>
      <rPr>
        <sz val="10"/>
        <color rgb="FF231F20"/>
        <rFont val="Arial"/>
        <family val="2"/>
      </rPr>
      <t>15.038.0
356-0</t>
    </r>
  </si>
  <si>
    <r>
      <rPr>
        <sz val="10"/>
        <color rgb="FF231F20"/>
        <rFont val="Arial"/>
        <family val="2"/>
      </rPr>
      <t>LUVA TUBO NÃO METALICO, MATERIAL: CLORETO POLIVINILA, TIPO: N/A, DIAMETRO: 25 MM, COR: MARROM, EXTREMIDADE: SOLDAVEL, CLASSE
PRESSAO: 7,5 KGF/CM²</t>
    </r>
  </si>
  <si>
    <r>
      <rPr>
        <sz val="10"/>
        <color rgb="FF231F20"/>
        <rFont val="Arial"/>
        <family val="2"/>
      </rPr>
      <t>4730.043
.0008 (ID
- 16643)</t>
    </r>
  </si>
  <si>
    <t>UNIAO NAO METALICA, MATERIAL: CLORETO POLIVINILA, DIAMETRO: 25MM, EXTREMIDADE:
SOLDAVEL, COR: MARROM</t>
  </si>
  <si>
    <r>
      <rPr>
        <sz val="10"/>
        <color rgb="FF231F20"/>
        <rFont val="Arial"/>
        <family val="2"/>
      </rPr>
      <t>5330.003
.0010 (ID
- 61409)</t>
    </r>
  </si>
  <si>
    <r>
      <rPr>
        <sz val="10"/>
        <color rgb="FF231F20"/>
        <rFont val="Arial"/>
        <family val="2"/>
      </rPr>
      <t>MAT059 750</t>
    </r>
  </si>
  <si>
    <r>
      <rPr>
        <sz val="10"/>
        <color rgb="FF231F20"/>
        <rFont val="Arial"/>
        <family val="2"/>
      </rPr>
      <t>FITA VEDA ROSCA, LARGURA: 1', COMPRIMENTO
: 50 M</t>
    </r>
  </si>
  <si>
    <r>
      <rPr>
        <sz val="10"/>
        <color rgb="FF231F20"/>
        <rFont val="Arial"/>
        <family val="2"/>
      </rPr>
      <t>7920.029
.0013 (ID
- 146729)</t>
    </r>
  </si>
  <si>
    <r>
      <rPr>
        <sz val="10"/>
        <color rgb="FF231F20"/>
        <rFont val="Arial"/>
        <family val="2"/>
      </rPr>
      <t>MAT088 000</t>
    </r>
  </si>
  <si>
    <r>
      <rPr>
        <sz val="10"/>
        <color rgb="FF231F20"/>
        <rFont val="Arial"/>
        <family val="2"/>
      </rPr>
      <t>MANGUEIRA AGUA, MATERIAL: PVC FLEXIVEL, TIPO: BAIXA PRESSAO, BITOLA: 3/4``, TAMANHO: M, COR: TRANSPARENT
E</t>
    </r>
  </si>
  <si>
    <r>
      <rPr>
        <sz val="10"/>
        <color rgb="FF231F20"/>
        <rFont val="Arial"/>
        <family val="2"/>
      </rPr>
      <t>7920.029
.0012 (ID
- 146719)</t>
    </r>
  </si>
  <si>
    <r>
      <rPr>
        <sz val="10"/>
        <color rgb="FF231F20"/>
        <rFont val="Arial"/>
        <family val="2"/>
      </rPr>
      <t>MAT088 050</t>
    </r>
  </si>
  <si>
    <r>
      <rPr>
        <sz val="10"/>
        <color rgb="FF231F20"/>
        <rFont val="Arial"/>
        <family val="2"/>
      </rPr>
      <t>MANGUEIRA AGUA, MATERIAL: PVC FLEXIVEL, TIPO: BAIXA PRESSAO, BITOLA: 1``, TAMANHO: M, COR:
TRANSPARENT E</t>
    </r>
  </si>
  <si>
    <r>
      <rPr>
        <sz val="10"/>
        <color rgb="FF231F20"/>
        <rFont val="Arial"/>
        <family val="2"/>
      </rPr>
      <t>4710.004
.0041 (ID
- 61400)</t>
    </r>
  </si>
  <si>
    <r>
      <rPr>
        <sz val="10"/>
        <color rgb="FF231F20"/>
        <rFont val="Arial"/>
        <family val="2"/>
      </rPr>
      <t>06.271.0
060-0</t>
    </r>
  </si>
  <si>
    <r>
      <rPr>
        <sz val="10"/>
        <color rgb="FF231F20"/>
        <rFont val="Arial"/>
        <family val="2"/>
      </rPr>
      <t>TUBO NAO METALICO AGUA / ESGOTO,MATE RIAL: CLORETO POLIVINILA, COR: MARROM, DIAMETRO: 20 MM, ESPESSURA: N/A, EXTREMIDADE: SOLDAVEL, COMPRIMENTO
: 6 M, COMPRIMENTO BOLSA: N/A, COMPRIMENTO ROSCA: N/A,
CLASSE: 7,5 KGF/CM²</t>
    </r>
  </si>
  <si>
    <r>
      <rPr>
        <sz val="10"/>
        <color rgb="FF231F20"/>
        <rFont val="Arial"/>
        <family val="2"/>
      </rPr>
      <t>4710.004
.0048 (ID
- 61469)</t>
    </r>
  </si>
  <si>
    <r>
      <rPr>
        <sz val="10"/>
        <color rgb="FF231F20"/>
        <rFont val="Arial"/>
        <family val="2"/>
      </rPr>
      <t>06.271.0
061-0</t>
    </r>
  </si>
  <si>
    <t>TUBO NAO METALICO AGUA / ESGOTO,MATE RIAL: CLORETO POLIVINILA, COR: MARROM,
DIAMETRO: 25 MM, ESPESSURA: N/A, EXTREMIDADE: SOLDAVEL, COMPRIMENTO
: 6 M, COMPRIMENTO BOLSA: N/A, COMPRIMENTO ROSCA: N/A,
CLASSE: 7,5 KGF/CM²</t>
  </si>
  <si>
    <r>
      <rPr>
        <sz val="10"/>
        <color rgb="FF231F20"/>
        <rFont val="Arial"/>
        <family val="2"/>
      </rPr>
      <t>4510.069
.0001 (ID
- 125603)</t>
    </r>
  </si>
  <si>
    <r>
      <rPr>
        <sz val="10"/>
        <color rgb="FF231F20"/>
        <rFont val="Arial"/>
        <family val="2"/>
      </rPr>
      <t>OBTURADOR SAIDA D`AGUA, APLICACAO: CAIXA ACOPLADA, MATERIAL: PVC FLEXIVEL, MARCA: ASTRA, LINHA: IDEAL STANDARD,
BITOLA: 2</t>
    </r>
  </si>
  <si>
    <r>
      <rPr>
        <sz val="10"/>
        <color rgb="FF231F20"/>
        <rFont val="Arial"/>
        <family val="2"/>
      </rPr>
      <t>4730.016
.0072 (ID
- 108071)</t>
    </r>
  </si>
  <si>
    <r>
      <rPr>
        <sz val="10"/>
        <color rgb="FF231F20"/>
        <rFont val="Arial"/>
        <family val="2"/>
      </rPr>
      <t>15.038.0
431-0</t>
    </r>
  </si>
  <si>
    <r>
      <rPr>
        <sz val="10"/>
        <color rgb="FF231F20"/>
        <rFont val="Arial"/>
        <family val="2"/>
      </rPr>
      <t>COTOVELO (JOELHO) NAO METALICO,MAT ERIAL: CLORETO DE POLIVINILA, ANGULO: 90 °, COR: MARROM, DIAMETRO: 25MM X 1/2``, EXTREMIDADE:
SOLDAVEL</t>
    </r>
  </si>
  <si>
    <r>
      <rPr>
        <sz val="10"/>
        <color rgb="FF231F20"/>
        <rFont val="Arial"/>
        <family val="2"/>
      </rPr>
      <t>4730.016
.0194 (ID
- 146983)</t>
    </r>
  </si>
  <si>
    <r>
      <rPr>
        <sz val="10"/>
        <color rgb="FF231F20"/>
        <rFont val="Arial"/>
        <family val="2"/>
      </rPr>
      <t>15.038.0
430-0</t>
    </r>
  </si>
  <si>
    <r>
      <rPr>
        <sz val="10"/>
        <color rgb="FF231F20"/>
        <rFont val="Arial"/>
        <family val="2"/>
      </rPr>
      <t>COTOVELO (JOELHO) NAO METALICO,MAT ERIAL: CLORETO DE POLIVINILA, ANGULO: 90º, COR: MARROM, DIAMETRO: 20MM X 1/2``,
EXTREMIDADE: SOLDAVEL</t>
    </r>
  </si>
  <si>
    <r>
      <rPr>
        <sz val="10"/>
        <color rgb="FF231F20"/>
        <rFont val="Arial"/>
        <family val="2"/>
      </rPr>
      <t>4730.016
.0055 (ID
- 64283)</t>
    </r>
  </si>
  <si>
    <r>
      <rPr>
        <sz val="10"/>
        <color rgb="FF231F20"/>
        <rFont val="Arial"/>
        <family val="2"/>
      </rPr>
      <t>15.038.0
432-0</t>
    </r>
  </si>
  <si>
    <t>COTOVELO (JOELHO) NAO METALICO,MAT ERIAL: CLORETO DE POLIVINILA, ANGULO: 90 °, COR: MARROM, DIAMETRO:
25MM x 3/4``, EXTREMIDADE: SOLDAVEL- ROSCA</t>
  </si>
  <si>
    <r>
      <rPr>
        <sz val="10"/>
        <color rgb="FF231F20"/>
        <rFont val="Arial"/>
        <family val="2"/>
      </rPr>
      <t>6850.057
.0002 (ID
- 125523)</t>
    </r>
  </si>
  <si>
    <r>
      <rPr>
        <sz val="10"/>
        <color rgb="FF231F20"/>
        <rFont val="Arial"/>
        <family val="2"/>
      </rPr>
      <t>MAT125 650</t>
    </r>
  </si>
  <si>
    <r>
      <rPr>
        <sz val="10"/>
        <color rgb="FF231F20"/>
        <rFont val="Arial"/>
        <family val="2"/>
      </rPr>
      <t>SOLUCAO LIMPADORA TUBOS CONEXOES PVC,FUNCAO: LIMPAR, PREPARAR SUPERFICIE PVC, ASPECTO: LIQUIDO, FORMA FORNECIMENT
O: FRASCO 1 LITRO</t>
    </r>
  </si>
  <si>
    <r>
      <rPr>
        <sz val="10"/>
        <color rgb="FF231F20"/>
        <rFont val="Arial"/>
        <family val="2"/>
      </rPr>
      <t>L</t>
    </r>
  </si>
  <si>
    <r>
      <rPr>
        <sz val="10"/>
        <color rgb="FF231F20"/>
        <rFont val="Arial"/>
        <family val="2"/>
      </rPr>
      <t>4730.010
.0089 (ID
- 137458)</t>
    </r>
  </si>
  <si>
    <r>
      <rPr>
        <sz val="10"/>
        <color rgb="FF231F20"/>
        <rFont val="Arial"/>
        <family val="2"/>
      </rPr>
      <t>BUCHA REDUCAO NAO METALICA,MAT ERIAL: CLORETO POLIVINILA, EXTREMIDADE: SOLDAVEL, TIPO: LONGA, COR: MARROM, DIMENSOES
(D.EN X D.SA): 40 X 25 MM</t>
    </r>
  </si>
  <si>
    <r>
      <rPr>
        <sz val="10"/>
        <color rgb="FF231F20"/>
        <rFont val="Arial"/>
        <family val="2"/>
      </rPr>
      <t>8040.007
.0007 (ID
- 135985)</t>
    </r>
  </si>
  <si>
    <r>
      <rPr>
        <sz val="10"/>
        <color rgb="FF231F20"/>
        <rFont val="Arial"/>
        <family val="2"/>
      </rPr>
      <t>ADESIVO PLASTICO PARA TUBOS/CONEX OES PVC,TIPO: COMUM, FORMA: LIQUIDA, APLICACAO: TUBOS/CONEX OES, FORMA FORNECIMENT
O: FRASCO 850G</t>
    </r>
  </si>
  <si>
    <r>
      <rPr>
        <sz val="10"/>
        <color rgb="FF231F20"/>
        <rFont val="Arial"/>
        <family val="2"/>
      </rPr>
      <t>4730.016
.0046 (ID
- 63367)</t>
    </r>
  </si>
  <si>
    <r>
      <rPr>
        <sz val="10"/>
        <color rgb="FF231F20"/>
        <rFont val="Arial"/>
        <family val="2"/>
      </rPr>
      <t>COTOVELO (JOELHO) NAO METALICO,MAT ERIAL: CLORETO POLIVINILA, ANGULO: 90º, COR: AZUL, DIAMETRO: 20MM X 1/2``, EXTREMIDADE:
COM BUCHA DE LATÃO</t>
    </r>
  </si>
  <si>
    <r>
      <rPr>
        <sz val="10"/>
        <color rgb="FF231F20"/>
        <rFont val="Arial"/>
        <family val="2"/>
      </rPr>
      <t>4730.016
.0047 (ID
- 63370)</t>
    </r>
  </si>
  <si>
    <r>
      <rPr>
        <sz val="10"/>
        <color rgb="FF231F20"/>
        <rFont val="Arial"/>
        <family val="2"/>
      </rPr>
      <t>COTOVELO (JOELHO) NAO METALICO,MAT ERIAL: CLORETO DE POLIVINILA, ANGULO: 90º, COR: AZUL, DIAMETRO: 25MM X 1/2``, EXTREMIDADE:
COM BUCHA DE LATÃO</t>
    </r>
  </si>
  <si>
    <r>
      <rPr>
        <sz val="10"/>
        <color rgb="FF231F20"/>
        <rFont val="Arial"/>
        <family val="2"/>
      </rPr>
      <t>5350.002
.0103 (ID
- 148205)</t>
    </r>
  </si>
  <si>
    <r>
      <rPr>
        <sz val="10"/>
        <color rgb="FF231F20"/>
        <rFont val="Arial"/>
        <family val="2"/>
      </rPr>
      <t>LIXA- ACABAMENTO / DESBASTE,TIP O: DAGUA, FORMATO: FOLHA, GRANA: 100, DIMENSAO (L X C): 225 X 275 MM, GRAO ABRASIVO: OXIDO
ALUMINIO</t>
    </r>
  </si>
  <si>
    <r>
      <rPr>
        <sz val="10"/>
        <color rgb="FF231F20"/>
        <rFont val="Arial"/>
        <family val="2"/>
      </rPr>
      <t>4730.034
.0012 (ID
- 62996)</t>
    </r>
  </si>
  <si>
    <r>
      <rPr>
        <sz val="10"/>
        <color rgb="FF231F20"/>
        <rFont val="Arial"/>
        <family val="2"/>
      </rPr>
      <t>MAT091 500</t>
    </r>
  </si>
  <si>
    <r>
      <rPr>
        <sz val="10"/>
        <color rgb="FF231F20"/>
        <rFont val="Arial"/>
        <family val="2"/>
      </rPr>
      <t>NIPLE NAO METALICO (HIDRAULICA),T IPO: DUPLO, MATERIAL: CLORETO POLIVINILA RIGIDO, COR: BRANCO, DIAMETRO: 3/4
``</t>
    </r>
  </si>
  <si>
    <r>
      <rPr>
        <sz val="10"/>
        <color rgb="FF231F20"/>
        <rFont val="Arial"/>
        <family val="2"/>
      </rPr>
      <t>4730.034
.0007 (ID
- 10581)</t>
    </r>
  </si>
  <si>
    <r>
      <rPr>
        <sz val="10"/>
        <color rgb="FF231F20"/>
        <rFont val="Arial"/>
        <family val="2"/>
      </rPr>
      <t>MAT091 250</t>
    </r>
  </si>
  <si>
    <r>
      <rPr>
        <sz val="10"/>
        <color rgb="FF231F20"/>
        <rFont val="Arial"/>
        <family val="2"/>
      </rPr>
      <t>NIPLE NAO METALICO (HIDRAULICA),T IPO: DUPLO, MATERIAL: CLORETO POLIVINILA, COR: BRANCO, DIAMETRO: 1/2
"</t>
    </r>
  </si>
  <si>
    <r>
      <rPr>
        <sz val="10"/>
        <color rgb="FF231F20"/>
        <rFont val="Arial"/>
        <family val="2"/>
      </rPr>
      <t>4730.011
.0001 (ID
- 3014)</t>
    </r>
  </si>
  <si>
    <r>
      <rPr>
        <sz val="10"/>
        <color rgb="FF231F20"/>
        <rFont val="Arial"/>
        <family val="2"/>
      </rPr>
      <t>15.038.0
030-0</t>
    </r>
  </si>
  <si>
    <r>
      <rPr>
        <sz val="10"/>
        <color rgb="FF231F20"/>
        <rFont val="Arial"/>
        <family val="2"/>
      </rPr>
      <t>CAP (TAMPAO) NAO METALICO,MAT ERIAL: CLORETO POLIVINILA, EXTREMIDADE: ROSCAVEL, DIAMETRO: 1/2 "", COR: BRANCO (SERIE
NORMAL)</t>
    </r>
  </si>
  <si>
    <r>
      <rPr>
        <sz val="10"/>
        <color rgb="FF231F20"/>
        <rFont val="Arial"/>
        <family val="2"/>
      </rPr>
      <t>4730.011
.0041 (ID
- 117527)</t>
    </r>
  </si>
  <si>
    <r>
      <rPr>
        <sz val="10"/>
        <color rgb="FF231F20"/>
        <rFont val="Arial"/>
        <family val="2"/>
      </rPr>
      <t>15.038.0
031-0</t>
    </r>
  </si>
  <si>
    <r>
      <rPr>
        <sz val="10"/>
        <color rgb="FF231F20"/>
        <rFont val="Arial"/>
        <family val="2"/>
      </rPr>
      <t>CAP (TAMPAO) NAO METALICO,MAT ERIAL: CLORETO POLIVINILA, EXTREMIDADE: ROSCAVEL
3/4``, DIAMETRO: 100
MM, COR: BRANCO (SERIE NORMAL)</t>
    </r>
  </si>
  <si>
    <r>
      <rPr>
        <sz val="10"/>
        <color rgb="FF231F20"/>
        <rFont val="Arial"/>
        <family val="2"/>
      </rPr>
      <t>4730.043
.0025 (ID
- 117752)</t>
    </r>
  </si>
  <si>
    <r>
      <rPr>
        <sz val="10"/>
        <color rgb="FF231F20"/>
        <rFont val="Arial"/>
        <family val="2"/>
      </rPr>
      <t>15.038.0
170-0</t>
    </r>
  </si>
  <si>
    <r>
      <rPr>
        <sz val="10"/>
        <color rgb="FF231F20"/>
        <rFont val="Arial"/>
        <family val="2"/>
      </rPr>
      <t>UNIAO NAO METALICA,MAT ERIAL: CLORETO POLIVINILA, DIAMETRO:
1/2``, EXTREMIDADE: ROSCAVEL 1/2``, COR: BRANCO
(LINHA NORMAL)</t>
    </r>
  </si>
  <si>
    <r>
      <rPr>
        <sz val="10"/>
        <color rgb="FF231F20"/>
        <rFont val="Arial"/>
        <family val="2"/>
      </rPr>
      <t>4730.043
.0024 (ID
- 117505)</t>
    </r>
  </si>
  <si>
    <r>
      <rPr>
        <sz val="10"/>
        <color rgb="FF231F20"/>
        <rFont val="Arial"/>
        <family val="2"/>
      </rPr>
      <t>15.038.0
171-0</t>
    </r>
  </si>
  <si>
    <r>
      <rPr>
        <sz val="10"/>
        <color rgb="FF231F20"/>
        <rFont val="Arial"/>
        <family val="2"/>
      </rPr>
      <t>UNIAO NAO METALICA,MAT ERIAL: CLORETO POLIVINILA, DIAMETRO:
3/4``, EXTREMIDADE: ROSCAVEL 3/4``, COR: BRANCO (LINHA
NORMAL)</t>
    </r>
  </si>
  <si>
    <r>
      <rPr>
        <sz val="10"/>
        <color rgb="FF231F20"/>
        <rFont val="Arial"/>
        <family val="2"/>
      </rPr>
      <t>4820.013
.0008 (ID
- 63163)</t>
    </r>
  </si>
  <si>
    <r>
      <rPr>
        <sz val="10"/>
        <color rgb="FF231F20"/>
        <rFont val="Arial"/>
        <family val="2"/>
      </rPr>
      <t>15.030.0
032-0 /
12775</t>
    </r>
  </si>
  <si>
    <r>
      <rPr>
        <sz val="10"/>
        <color rgb="FF231F20"/>
        <rFont val="Arial"/>
        <family val="2"/>
      </rPr>
      <t>REGISTRO TIPO: ESFERA, MATERIAL CORPO: CLORETO POLVINILA, ACABAMENTO: N\D, EXTREMIDADE: ROSCÁVEL,
DIAMETRO:1 “</t>
    </r>
  </si>
  <si>
    <r>
      <rPr>
        <sz val="10"/>
        <color rgb="FF231F20"/>
        <rFont val="Arial"/>
        <family val="2"/>
      </rPr>
      <t>4820.013
.0007 (ID
- 63074)</t>
    </r>
  </si>
  <si>
    <r>
      <rPr>
        <sz val="10"/>
        <color rgb="FF231F20"/>
        <rFont val="Arial"/>
        <family val="2"/>
      </rPr>
      <t>15.030.0
030-0 /
12774</t>
    </r>
  </si>
  <si>
    <t>REGISTRO TIPO: ESFERA, MATERIAL CORPO: CLORETO OLIVINILA, ACABAMENTO:
N\D EXTREMIDADE SOLDÁVEL, DIAMETRO: 3\4” SOLDÁVEL, DIAMETRO: 3\4”</t>
  </si>
  <si>
    <r>
      <rPr>
        <sz val="10"/>
        <color rgb="FF231F20"/>
        <rFont val="Arial"/>
        <family val="2"/>
      </rPr>
      <t>4820.013
.0006 (ID
- 63073)</t>
    </r>
  </si>
  <si>
    <r>
      <rPr>
        <sz val="10"/>
        <color rgb="FF231F20"/>
        <rFont val="Arial"/>
        <family val="2"/>
      </rPr>
      <t>15.030.0
036-0 /
12777</t>
    </r>
  </si>
  <si>
    <t>REGISTRO TIPO: ESFERA, MATERIAL CORPO: CLORETO POLIVINILA, ACABAMENTO: N\D, EXTREMIDADE: SOLDÁVEL, DIAMETRO: 1.1.2 “</t>
  </si>
  <si>
    <r>
      <rPr>
        <sz val="10"/>
        <color rgb="FF231F20"/>
        <rFont val="Arial"/>
        <family val="2"/>
      </rPr>
      <t>4820.002
.0041 (ID
- 146786)</t>
    </r>
  </si>
  <si>
    <r>
      <rPr>
        <sz val="10"/>
        <color rgb="FF231F20"/>
        <rFont val="Arial"/>
        <family val="2"/>
      </rPr>
      <t>15.029.0
012-0 /
00703</t>
    </r>
  </si>
  <si>
    <t>REGISTRO GAVETA,MATE RIAL CORPO: LATAO, ACABAMENTO: TERMOPLASTI CO, ACIONAMENTO: MANUAL, EXTREMIDADE: ROSCAVEL, COR VOLANTE: N/D,
DIAMETRO: 1"</t>
  </si>
  <si>
    <r>
      <rPr>
        <sz val="10"/>
        <color rgb="FF231F20"/>
        <rFont val="Arial"/>
        <family val="2"/>
      </rPr>
      <t>4820.002
.0043 (ID
- 146788)</t>
    </r>
  </si>
  <si>
    <r>
      <rPr>
        <sz val="10"/>
        <color rgb="FF231F20"/>
        <rFont val="Arial"/>
        <family val="2"/>
      </rPr>
      <t>15.029.0
011-0 /
00702</t>
    </r>
  </si>
  <si>
    <t>REGISTRO GAVETA,MATE RIAL CORPO: LATAO, ACABAMENTO: TERMOPLASTI CO, ACIONAMENTO: MANUAL, EXTREMIDADE: ROSCAVEL, COR VOLANTE: N/D, DIAMETRO: 3/4``</t>
  </si>
  <si>
    <r>
      <rPr>
        <sz val="10"/>
        <color rgb="FF231F20"/>
        <rFont val="Arial"/>
        <family val="2"/>
      </rPr>
      <t>4820.002
.0046 (ID
- 146792)</t>
    </r>
  </si>
  <si>
    <r>
      <rPr>
        <sz val="10"/>
        <color rgb="FF231F20"/>
        <rFont val="Arial"/>
        <family val="2"/>
      </rPr>
      <t>MAT119 600</t>
    </r>
  </si>
  <si>
    <t>REGISTRO GAVETA,MATE RIAL CORPO: LATAO, ACABAMENTO: TERMOPLASTI CO, ACIONAMENTO: MANUAL, EXTREMIDADE: SOLDAVEL, COR VOLANTE: N/D, DIAMETRO: 3/4``</t>
  </si>
  <si>
    <r>
      <rPr>
        <sz val="10"/>
        <color rgb="FF231F20"/>
        <rFont val="Arial"/>
        <family val="2"/>
      </rPr>
      <t>4820.002
.0044 (ID
- 146790)</t>
    </r>
  </si>
  <si>
    <r>
      <rPr>
        <sz val="10"/>
        <color rgb="FF231F20"/>
        <rFont val="Arial"/>
        <family val="2"/>
      </rPr>
      <t>15.029.0
010-0 /
00701</t>
    </r>
  </si>
  <si>
    <t>REGISTRO GAVETA,MATE RIAL CORPO: LATAO, ACABAMENTO: TERMOPLASTI CO, ACIONAMENTO: MANUAL, EXTREMIDADE: ROSCAVEL, COR VOLANTE: N/D, DIAMETRO:1/2``</t>
  </si>
  <si>
    <r>
      <rPr>
        <sz val="10"/>
        <color rgb="FF231F20"/>
        <rFont val="Arial"/>
        <family val="2"/>
      </rPr>
      <t>4820.002
.0045 (ID
- 146791)</t>
    </r>
  </si>
  <si>
    <r>
      <rPr>
        <sz val="10"/>
        <color rgb="FF231F20"/>
        <rFont val="Arial"/>
        <family val="2"/>
      </rPr>
      <t>MAT119 550</t>
    </r>
  </si>
  <si>
    <t>REGISTRO GAVETA,MATE RIAL CORPO: LATAO, ACABAMENTO: TERMOPLASTI CO, ACIONAMENTO: MANUAL, EXTREMIDADE: SOLDAVEL, COR VOLANTE: N/D, DIAMETRO: 1/2``</t>
  </si>
  <si>
    <r>
      <rPr>
        <sz val="10"/>
        <color rgb="FF231F20"/>
        <rFont val="Arial"/>
        <family val="2"/>
      </rPr>
      <t>4820.003
.0011 (ID
- 118970)</t>
    </r>
  </si>
  <si>
    <t>REGISTRO PRESSAO,MAT ERIAL CORPO: CLORETO DE POLIVINILA, ACABAMENTO: BRUTO, TIPO VOLANTE: MANIPULO GIRATORIO, COR VOLANTE: BRANCO, EXTREMIDADE: SOLDAVEL, DIAMETRO: 25 MM</t>
  </si>
  <si>
    <r>
      <rPr>
        <sz val="10"/>
        <color rgb="FF231F20"/>
        <rFont val="Arial"/>
        <family val="2"/>
      </rPr>
      <t>4160.005
.0001 (ID
- 32699)</t>
    </r>
  </si>
  <si>
    <t>FILTRO AGUA DESCARTAVEL BEBEDOURO,E LEMENTO FILTRANTE: CARVAO ATIVADO, FABRICANTE BEBEDOURO: LIBELL, MODELO BEBEDOURO: PGA</t>
  </si>
  <si>
    <r>
      <rPr>
        <sz val="10"/>
        <color rgb="FF231F20"/>
        <rFont val="Arial"/>
        <family val="2"/>
      </rPr>
      <t>4730.045
.0006 (ID
- 82738)</t>
    </r>
  </si>
  <si>
    <r>
      <rPr>
        <sz val="10"/>
        <color rgb="FF231F20"/>
        <rFont val="Arial"/>
        <family val="2"/>
      </rPr>
      <t>18.013.0
133-0</t>
    </r>
  </si>
  <si>
    <t>RABICHO,MATERIAL: CLORETO POLIVINILA, DIAMETRO: 1/2``, COMPRIMENTO: 40 cm</t>
  </si>
  <si>
    <r>
      <rPr>
        <sz val="10"/>
        <color rgb="FF231F20"/>
        <rFont val="Arial"/>
        <family val="2"/>
      </rPr>
      <t>4730.045
.0011 (ID
- 134858)</t>
    </r>
  </si>
  <si>
    <t>RABICHO, MATERIAL: CLORETO POLIVINILA, DIAMETRO:
1/2``, COMPRIMENTO: 60 CM, FORMA FORNECIMENTO: UNIDADE</t>
  </si>
  <si>
    <r>
      <rPr>
        <sz val="10"/>
        <color rgb="FF231F20"/>
        <rFont val="Arial"/>
        <family val="2"/>
      </rPr>
      <t>4730.002
.0012 (ID
- 162)</t>
    </r>
  </si>
  <si>
    <r>
      <rPr>
        <sz val="10"/>
        <color rgb="FF231F20"/>
        <rFont val="Arial"/>
        <family val="2"/>
      </rPr>
      <t>15.038.0
003-0 /
05986</t>
    </r>
  </si>
  <si>
    <t>ADAPTADOR NAO METALICO CAIXA D’ AGUA, SEM REGISTRO, MATERIAL:CLO RETO POLIVINILA, MODELO: SOLDAVEL CURTO COM FLANGE LIVRE, EXTREMIDADE: SOLDAVEL (BOLSA X ROSCA), BITOLA: 25MM X 3/4"", COR: BMARROM</t>
  </si>
  <si>
    <r>
      <rPr>
        <sz val="10"/>
        <color rgb="FF231F20"/>
        <rFont val="Arial"/>
        <family val="2"/>
      </rPr>
      <t>4730.002
.0014 (ID
- 165)</t>
    </r>
  </si>
  <si>
    <r>
      <rPr>
        <sz val="10"/>
        <color rgb="FF231F20"/>
        <rFont val="Arial"/>
        <family val="2"/>
      </rPr>
      <t>15.038.0
005-0 /
12802</t>
    </r>
  </si>
  <si>
    <t>ADAPTADOR NAO METALICO CAIXA DAGUA, SEM REGISTRO, MATERIAL: CLORETO POLIVINILA, MODELO: SOLDAVEL CURTO COM FLANGE LIVRE, EXTREMIDADE: SOLDAVEL (BOLSA X ROSCA), BITOLA: 40MM X 1.1/4"", COR: MARROM</t>
  </si>
  <si>
    <r>
      <rPr>
        <sz val="10"/>
        <color rgb="FF231F20"/>
        <rFont val="Arial"/>
        <family val="2"/>
      </rPr>
      <t>4510.042
.0019 (ID
- 63076)</t>
    </r>
  </si>
  <si>
    <t>SIFAO, TIPO: FLEXIVEL, MATERIAL: CLORETO POLIVINILA, ACABAMENTO: N/A, DIAMETRO ENTRADA: 1/2``, DIAMETRO SAIDA: 1/2``, COMPRIMENTO: 30 CM, APLICACAO: PIA COZINHA</t>
  </si>
  <si>
    <r>
      <rPr>
        <sz val="10"/>
        <color rgb="FF231F20"/>
        <rFont val="Arial"/>
        <family val="2"/>
      </rPr>
      <t>4510.055
.0008 (ID
- 22203)</t>
    </r>
  </si>
  <si>
    <t>VÁLVULA ESCOAMENTO LAVATÓRIO, MODELO: PADRÃO, MATERIAL: CROMADO, ACABAMENTO: 3\4, DIAMETRO: SEM EXTRAVASOR</t>
  </si>
  <si>
    <r>
      <rPr>
        <sz val="10"/>
        <color rgb="FF231F20"/>
        <rFont val="Arial"/>
        <family val="2"/>
      </rPr>
      <t>4510.009
.0004 (ID
- 124200)</t>
    </r>
  </si>
  <si>
    <r>
      <rPr>
        <sz val="10"/>
        <color rgb="FF231F20"/>
        <rFont val="Arial"/>
        <family val="2"/>
      </rPr>
      <t>18.019.0
010-0</t>
    </r>
  </si>
  <si>
    <r>
      <rPr>
        <sz val="10"/>
        <color rgb="FF231F20"/>
        <rFont val="Arial"/>
        <family val="2"/>
      </rPr>
      <t>CAIXA DESCARGA, MATERIAL: CLORETO POLIVINILA, CAPACIDADE: 9
L, TIPO: EXTERNA</t>
    </r>
  </si>
  <si>
    <r>
      <rPr>
        <sz val="10"/>
        <color rgb="FF231F20"/>
        <rFont val="Arial"/>
        <family val="2"/>
      </rPr>
      <t>4510.001
.0004 (ID
–
116639)</t>
    </r>
  </si>
  <si>
    <r>
      <rPr>
        <sz val="10"/>
        <color rgb="FF231F20"/>
        <rFont val="Arial"/>
        <family val="2"/>
      </rPr>
      <t>ACIONAMENTO PARA CAIXA DESCARGA, TIPO: ACOPLADA, MARCA: ASTRA, MODELO: K3330/N, APLICACAO: CELITE, ICASA, INCEPA, LINHA: AZALEA, PARATI, RIVIERA, ACIONAMENTO
: LATERAL EXTERNO</t>
    </r>
  </si>
  <si>
    <r>
      <rPr>
        <sz val="10"/>
        <color rgb="FF231F20"/>
        <rFont val="Arial"/>
        <family val="2"/>
      </rPr>
      <t>4510.001
.0005 (ID
- 116640)</t>
    </r>
  </si>
  <si>
    <t>ACIONAMENTO PARA CAIXA DESCARGA, TIPO: ACOPLADA, MARCA: ASTRA, MODELO: MU/S, APLICACAO: CELITE, ICASA, INCEPA, LINHA: AZALEA, LIRIO,
STYLUS, ACIONAMENTO
: SUPERIOR</t>
  </si>
  <si>
    <r>
      <rPr>
        <sz val="10"/>
        <color rgb="FF231F20"/>
        <rFont val="Arial"/>
        <family val="2"/>
      </rPr>
      <t>4510.036
.0016 (ID
- 20647)</t>
    </r>
  </si>
  <si>
    <r>
      <rPr>
        <sz val="10"/>
        <color rgb="FF231F20"/>
        <rFont val="Arial"/>
        <family val="2"/>
      </rPr>
      <t>REPARO VALVULA DESCARGA, MARCA: DOCOL, MODELO VALVULA: 1.1/2
""</t>
    </r>
  </si>
  <si>
    <r>
      <rPr>
        <sz val="10"/>
        <color rgb="FF231F20"/>
        <rFont val="Arial"/>
        <family val="2"/>
      </rPr>
      <t>4510.036
.0022 (ID
- 20648)</t>
    </r>
  </si>
  <si>
    <r>
      <rPr>
        <sz val="10"/>
        <color rgb="FF231F20"/>
        <rFont val="Arial"/>
        <family val="2"/>
      </rPr>
      <t>REPARO VALVULA DESCARGA, MARCA: DOCOL, MODELO VALVULA: 1.1/4
""</t>
    </r>
  </si>
  <si>
    <r>
      <rPr>
        <sz val="10"/>
        <color rgb="FF231F20"/>
        <rFont val="Arial"/>
        <family val="2"/>
      </rPr>
      <t>4510.036
.0018 (ID
- 20650)</t>
    </r>
  </si>
  <si>
    <r>
      <rPr>
        <sz val="10"/>
        <color rgb="FF231F20"/>
        <rFont val="Arial"/>
        <family val="2"/>
      </rPr>
      <t>MAT121 600</t>
    </r>
  </si>
  <si>
    <r>
      <rPr>
        <sz val="10"/>
        <color rgb="FF231F20"/>
        <rFont val="Arial"/>
        <family val="2"/>
      </rPr>
      <t>REPARO VALVULA DESCARGA, MARCA: HIDRA, MODELO VALVULA: 1.1/2
""</t>
    </r>
  </si>
  <si>
    <r>
      <rPr>
        <sz val="10"/>
        <color rgb="FF231F20"/>
        <rFont val="Arial"/>
        <family val="2"/>
      </rPr>
      <t>4510.036
.0020 (ID
- 20652)</t>
    </r>
  </si>
  <si>
    <r>
      <rPr>
        <sz val="10"/>
        <color rgb="FF231F20"/>
        <rFont val="Arial"/>
        <family val="2"/>
      </rPr>
      <t>REPARO VALVULA DESCARGA, MARCA: HIDRA, MODELO VALVULA: 1.1/4
""</t>
    </r>
  </si>
  <si>
    <r>
      <rPr>
        <sz val="10"/>
        <color rgb="FF231F20"/>
        <rFont val="Arial"/>
        <family val="2"/>
      </rPr>
      <t>4510.020
.0023 (ID
- 141347)</t>
    </r>
  </si>
  <si>
    <r>
      <rPr>
        <sz val="10"/>
        <color rgb="FF231F20"/>
        <rFont val="Arial"/>
        <family val="2"/>
      </rPr>
      <t>GRELHA PARA RALO / CAIXA SIFONADA, FORMATO: QUADRADO, MODELO: FIXA, MATERIAL: ACO INOX, ACABAMENTO: CROMADO, COR: PRATA, LARGURA: 15 CM X 15 CM, CAIXILHO: COM, FORMA FORNECIMENT
O: UNIDADE</t>
    </r>
  </si>
  <si>
    <r>
      <rPr>
        <sz val="10"/>
        <color rgb="FF231F20"/>
        <rFont val="Arial"/>
        <family val="2"/>
      </rPr>
      <t>4510.017
.0005 (ID
- 146759)</t>
    </r>
  </si>
  <si>
    <r>
      <rPr>
        <sz val="10"/>
        <color rgb="FF231F20"/>
        <rFont val="Arial"/>
        <family val="2"/>
      </rPr>
      <t>ESPUDE, LIGACAO VASO SANITARIO, MATERIAL: CLORETO POLIVINILA, BITOLA: 1 1/2``
X 2 1/2``, COR: BRANCO</t>
    </r>
  </si>
  <si>
    <r>
      <rPr>
        <sz val="10"/>
        <color rgb="FF231F20"/>
        <rFont val="Arial"/>
        <family val="2"/>
      </rPr>
      <t>4510.006
.0004 (ID
- 146760)</t>
    </r>
  </si>
  <si>
    <r>
      <rPr>
        <sz val="10"/>
        <color rgb="FF231F20"/>
        <rFont val="Arial"/>
        <family val="2"/>
      </rPr>
      <t>BOLSA LIGACAO VASO SANITARIO, BITOLA: 100
MM, MATERIAL: BORRACHA</t>
    </r>
  </si>
  <si>
    <r>
      <rPr>
        <sz val="10"/>
        <color rgb="FF231F20"/>
        <rFont val="Arial"/>
        <family val="2"/>
      </rPr>
      <t>4710.004
.0207 (ID
- 146778)</t>
    </r>
  </si>
  <si>
    <r>
      <rPr>
        <sz val="10"/>
        <color rgb="FF231F20"/>
        <rFont val="Arial"/>
        <family val="2"/>
      </rPr>
      <t>TUBO NAO METALICO AGUA / ESGOTO, MATERIAL: CLORETO POLIVINILA, COR: BRANCO (LINHA NORMAL), DIAMETRO: 100 MM, ESPESSURA: 1,8 MM, EXTREMIDADE: SOLDAVEL, COMPRIMENTO
: 6 M, COMPRIMENTO BOLSA: N/A, COMPRIMENTO ROSCA: N/A, CLASSE: ESGOTO LINHA
NORMAL</t>
    </r>
  </si>
  <si>
    <r>
      <rPr>
        <sz val="10"/>
        <color rgb="FF231F20"/>
        <rFont val="Arial"/>
        <family val="2"/>
      </rPr>
      <t>4710.004
.0208 (ID
- 146779)</t>
    </r>
  </si>
  <si>
    <r>
      <rPr>
        <sz val="10"/>
        <color rgb="FF231F20"/>
        <rFont val="Arial"/>
        <family val="2"/>
      </rPr>
      <t>TUBO NAO METALICO AGUA / ESGOTO, MATERIAL: CLORETO POLIVINILA, COR: BRANCO (LINHA NORMAL), DIAMETRO: 50 MM, ESPESSURA: 1,8 MM, EXTREMIDADE: SOLDAVEL, COMPRIMENTO
: 6 M, COMPRIMENTO BOLSA: N/A, COMPRIMENTO ROSCA: N/A, CLASSE: ESGOTO LINHA
NORMAL</t>
    </r>
  </si>
  <si>
    <r>
      <rPr>
        <sz val="10"/>
        <color rgb="FF231F20"/>
        <rFont val="Arial"/>
        <family val="2"/>
      </rPr>
      <t>4710.004
.0209 (ID
- 146781)</t>
    </r>
  </si>
  <si>
    <r>
      <rPr>
        <sz val="10"/>
        <color rgb="FF231F20"/>
        <rFont val="Arial"/>
        <family val="2"/>
      </rPr>
      <t>TUBO NAO METALICO AGUA / ESGOTO,</t>
    </r>
    <r>
      <rPr>
        <sz val="10"/>
        <rFont val="Arial"/>
        <family val="2"/>
      </rPr>
      <t xml:space="preserve"> MATERIAL: CLORETO POLIVINILA, COR: BRANCO (LINHA NORMAL), DIAMETRO: 40 MM, ESPESSURA: 1,8 MM, EXTREMIDADE: SOLDAVEL, COMPRIMENTO
: 6 M, COMPRIMENTO BOLSA: N/A, COMPRIMENTO ROSCA: N/A, CLASSE:
ESGOTO LINHA NORMAL</t>
    </r>
  </si>
  <si>
    <r>
      <rPr>
        <sz val="10"/>
        <color rgb="FF231F20"/>
        <rFont val="Arial"/>
        <family val="2"/>
      </rPr>
      <t>4730.016
.0021 (ID
– 5698)</t>
    </r>
  </si>
  <si>
    <r>
      <rPr>
        <sz val="10"/>
        <color rgb="FF231F20"/>
        <rFont val="Arial"/>
        <family val="2"/>
      </rPr>
      <t>15.038.0
338-0 /
05764</t>
    </r>
  </si>
  <si>
    <r>
      <rPr>
        <sz val="10"/>
        <color rgb="FF231F20"/>
        <rFont val="Arial"/>
        <family val="2"/>
      </rPr>
      <t>COTOVELO (JOELHO) NAO METALICO, MATERIAL: CLORETO POLIVINILA, ANGULO: 90 °, COR: BRANCO (SERIE NORMAL), DIAMETRO: 40 MM,
EXTREMIDADE: SOLDAVEL</t>
    </r>
  </si>
  <si>
    <r>
      <rPr>
        <sz val="10"/>
        <color rgb="FF231F20"/>
        <rFont val="Arial"/>
        <family val="2"/>
      </rPr>
      <t>4730.022
.0116 (ID
- 118513)</t>
    </r>
  </si>
  <si>
    <r>
      <rPr>
        <sz val="10"/>
        <color rgb="FF231F20"/>
        <rFont val="Arial"/>
        <family val="2"/>
      </rPr>
      <t>MAT046 000</t>
    </r>
  </si>
  <si>
    <r>
      <rPr>
        <sz val="10"/>
        <color rgb="FF231F20"/>
        <rFont val="Arial"/>
        <family val="2"/>
      </rPr>
      <t>CURVA TUBO NAO METALICO, ANGULO: 90 °, MATERIAL: CLORETO POLIVINILA, RAIO: LONGO, DIAMETRO: 40 MM, EXTREMIDADE: ROSCAVEL, COR: BRANCO (SERIE NORMAL), CLASSE
PRESSAO: 7,5 KGF/CM²</t>
    </r>
  </si>
  <si>
    <r>
      <rPr>
        <sz val="10"/>
        <color rgb="FF231F20"/>
        <rFont val="Arial"/>
        <family val="2"/>
      </rPr>
      <t>4730.022
.0088 (ID
- 110370)</t>
    </r>
  </si>
  <si>
    <r>
      <rPr>
        <sz val="10"/>
        <color rgb="FF231F20"/>
        <rFont val="Arial"/>
        <family val="2"/>
      </rPr>
      <t>MAT044 800</t>
    </r>
  </si>
  <si>
    <t>CURVA TUBO NAO METALICO, ANGULO: 90 °, MATERIAL:
CLORETO POLIVINILA, RAIO: CURTO, DIAMETRO: 40 MM, EXTREMIDADE: ROSCAVEL, COR: BRANCO (SERIE NORMAL), CLASSE
PRESSAO: 7,5 KGF/CM²</t>
  </si>
  <si>
    <r>
      <rPr>
        <sz val="10"/>
        <color rgb="FF231F20"/>
        <rFont val="Arial"/>
        <family val="2"/>
      </rPr>
      <t>4730.022
.0127 (ID
- 146984)</t>
    </r>
  </si>
  <si>
    <r>
      <rPr>
        <sz val="10"/>
        <color rgb="FF231F20"/>
        <rFont val="Arial"/>
        <family val="2"/>
      </rPr>
      <t>CURVA TUBO NAO METALICO, ANGULO: 90°, MATERIAL: CLORETO POLIVINILA, RAIO: CURTO, DIAMETRO: 100 MM, EXTREMIDADE: SOLDAVEL, COR: BRANCO, CLASSE
PRESSAO: 7,5 KGF/CM²</t>
    </r>
  </si>
  <si>
    <r>
      <rPr>
        <sz val="10"/>
        <color rgb="FF231F20"/>
        <rFont val="Arial"/>
        <family val="2"/>
      </rPr>
      <t>4730.022
.0126 (ID
- 146566)</t>
    </r>
  </si>
  <si>
    <r>
      <rPr>
        <sz val="10"/>
        <color rgb="FF231F20"/>
        <rFont val="Arial"/>
        <family val="2"/>
      </rPr>
      <t>CURVA TUBO NAO METALICO, ANGULO: 90 °, MATERIAL: CLORETO POLIVINILA, RAIO: LONGO, DIAMETRO: 100 MM, EXTREMIDADE: SOLDAVEL, COR: BRANCO (SERIE NORMAL), CLASSE PRESSAO: 7,5
KGF/CM²</t>
    </r>
  </si>
  <si>
    <r>
      <rPr>
        <sz val="10"/>
        <color rgb="FF231F20"/>
        <rFont val="Arial"/>
        <family val="2"/>
      </rPr>
      <t>4730.016
.0037 (ID
- 62953)</t>
    </r>
  </si>
  <si>
    <r>
      <rPr>
        <sz val="10"/>
        <color rgb="FF231F20"/>
        <rFont val="Arial"/>
        <family val="2"/>
      </rPr>
      <t>COTOVELO (JOELHO) NAO METALICO,MAT ERIAL: CLORETO POLIVINILA, ANGULO: 90 °, COR: BRANCO, DIAMETRO: 100 MM,
EXTREMIDADE: ROSCAVEL</t>
    </r>
  </si>
  <si>
    <r>
      <rPr>
        <sz val="10"/>
        <color rgb="FF231F20"/>
        <rFont val="Arial"/>
        <family val="2"/>
      </rPr>
      <t>4730.016
.0023 (ID
- 5700)</t>
    </r>
  </si>
  <si>
    <t>COTOVELO (JOELHO) NAO METALICO, MATERIAL: CLORETO POLIVINILA, ANGULO: 90 °, COR: BRANCO (SERIE NORMAL), DIAMETRO: 50 MM,
EXTREMIDADE: SOLDAVEL</t>
  </si>
  <si>
    <r>
      <rPr>
        <sz val="10"/>
        <color rgb="FF231F20"/>
        <rFont val="Arial"/>
        <family val="2"/>
      </rPr>
      <t>4730.022
.0128 (ID
- 148037)</t>
    </r>
  </si>
  <si>
    <t>CURVA TUBO NAO METALICO,ANG ULO: 90 °, MATERIAL: CLORETO POLIVINILA, RAIO: LONGO, DIAMETRO: 50 MM, EXTREMIDADE: SOLDAVEL, COR: BRANCO (SERIE NORMAL), CLASSE PRESSAO: 7,5
KGF/CM²</t>
  </si>
  <si>
    <r>
      <rPr>
        <sz val="10"/>
        <color rgb="FF231F20"/>
        <rFont val="Arial"/>
        <family val="2"/>
      </rPr>
      <t>4730.022
.0129 (ID
–
148039)</t>
    </r>
  </si>
  <si>
    <r>
      <rPr>
        <sz val="10"/>
        <color rgb="FF231F20"/>
        <rFont val="Arial"/>
        <family val="2"/>
      </rPr>
      <t>CURVA TUBO NAO METALICO,ANG ULO: 90 °, MATERIAL: CLORETO POLIVINILA, RAIO: CURTO, DIAMETRO: 50 MM, EXTREMIDADE: SOLDAVEL, COR: BRANCO (SERIE NORMAL), CLASSE PRESSAO: 7,5
KGF/CM²</t>
    </r>
  </si>
  <si>
    <r>
      <rPr>
        <sz val="10"/>
        <color rgb="FF231F20"/>
        <rFont val="Arial"/>
        <family val="2"/>
      </rPr>
      <t>4510.013
.0001 (ID
- 23399)</t>
    </r>
  </si>
  <si>
    <r>
      <rPr>
        <sz val="10"/>
        <color rgb="FF231F20"/>
        <rFont val="Arial"/>
        <family val="2"/>
      </rPr>
      <t>CAIXA SIFONADA,TIP O: FIXA, MATERIAL: CLORETO POLIVINILA, COR: BRANCO, DIMENSAO (D X H): 100 X 100 MM, DIAMETRO
SAIDA: 50 MM</t>
    </r>
  </si>
  <si>
    <r>
      <rPr>
        <sz val="10"/>
        <color rgb="FF231F20"/>
        <rFont val="Arial"/>
        <family val="2"/>
      </rPr>
      <t>4540.001
.0009 (ID
- 148049)</t>
    </r>
  </si>
  <si>
    <t>CAIXA GORDURA, FORMATO: REDONDO, MATERIAL: CLORETO POLIVINILA, REVESTIMENTO: SEM REVESTIMENTO, COR: BRANCO, CAPACIDADE: 800 ML, DIMENSAO (C X L): 250 MM X 172 MM, DIAMETRO: 101,6 MM, PROFUNDIDAD E: 50 MM, FECHAMENTO: TAMPA DE PVC, ENTRADA X SAIDA: 40 X 50 MM, ACESSORIO:
SEM ACESSORIO</t>
  </si>
  <si>
    <r>
      <rPr>
        <sz val="10"/>
        <color rgb="FF231F20"/>
        <rFont val="Arial"/>
        <family val="2"/>
      </rPr>
      <t>5330.001
.0019 (ID - 118345)</t>
    </r>
  </si>
  <si>
    <r>
      <rPr>
        <sz val="10"/>
        <color rgb="FF231F20"/>
        <rFont val="Arial"/>
        <family val="2"/>
      </rPr>
      <t>ANEL O,MATERIAL: BORRACHA, DUREZA: N/A, DIAMETRO INTERNO: 40,00
MM</t>
    </r>
  </si>
  <si>
    <r>
      <rPr>
        <sz val="10"/>
        <color rgb="FF231F20"/>
        <rFont val="Arial"/>
        <family val="2"/>
      </rPr>
      <t>5330.001
.0015 (ID - 108811)</t>
    </r>
  </si>
  <si>
    <r>
      <rPr>
        <sz val="10"/>
        <color rgb="FF231F20"/>
        <rFont val="Arial"/>
        <family val="2"/>
      </rPr>
      <t>ANEL O,MATERIAL: BORRACHA SILICONE, DUREZA: N/A, DIAMETRO INTERNO: 50
MM, SECAO: 6 MM</t>
    </r>
  </si>
  <si>
    <r>
      <rPr>
        <sz val="10"/>
        <color rgb="FF231F20"/>
        <rFont val="Arial"/>
        <family val="2"/>
      </rPr>
      <t>4730.043
.0010 (ID
- 16646)</t>
    </r>
  </si>
  <si>
    <r>
      <rPr>
        <sz val="10"/>
        <color rgb="FF231F20"/>
        <rFont val="Arial"/>
        <family val="2"/>
      </rPr>
      <t>UNIAO NAO METALICA,MAT ERIAL: CLORETO POLIVINILA, DIAMETRO: 40 MM, EXTREMIDADE:
SOLDAVEL, COR: MARROM</t>
    </r>
  </si>
  <si>
    <r>
      <rPr>
        <sz val="10"/>
        <color rgb="FF231F20"/>
        <rFont val="Arial"/>
        <family val="2"/>
      </rPr>
      <t>5640.012
.0025 (ID
- 150606)</t>
    </r>
  </si>
  <si>
    <t>FERRAGENS DIVISÓRIA COR PRETA</t>
  </si>
  <si>
    <t>PERFIL PARA DIVISORIA ( NOVO
),MODELO: GUIA LARGA, MATERIAL:  ACO CARBONO, TRATAMENTO: GALVANIZADO, ACABAMENTO: PINTURA ELETROSTATIC A, COR:  PRETO,
DIMENSOES: 35 MM X 3000 MM</t>
  </si>
  <si>
    <r>
      <rPr>
        <sz val="10"/>
        <color rgb="FF231F20"/>
        <rFont val="Arial"/>
        <family val="2"/>
      </rPr>
      <t>5640.012
.0044 (ID
- 155454)</t>
    </r>
  </si>
  <si>
    <r>
      <rPr>
        <sz val="10"/>
        <color rgb="FF231F20"/>
        <rFont val="Arial"/>
        <family val="2"/>
      </rPr>
      <t>PERFIL PARA DIVISORIA ( NOVO
),MODELO: BATENTE, MATERIAL:  ACO CARBONO, TRATAMENTO: GALVANIZADO, ACABAMENTO: PINTURA ELETROSTATIC A, COR:  PRETO,
DIMENSOES: 35 MM X 2150 MM</t>
    </r>
  </si>
  <si>
    <r>
      <rPr>
        <sz val="10"/>
        <color rgb="FF231F20"/>
        <rFont val="Arial"/>
        <family val="2"/>
      </rPr>
      <t>5640.012
.0027 (ID
- 150608)</t>
    </r>
  </si>
  <si>
    <r>
      <rPr>
        <sz val="10"/>
        <color rgb="FF231F20"/>
        <rFont val="Arial"/>
        <family val="2"/>
      </rPr>
      <t>PERFIL PARA DIVISORIA ( NOVO
),MODELO: BATENTE, MATERIAL:  ACO CARBONO, TRATAMENTO: GALVANIZADO, ACABAMENTO: PINTURA ELETROSTATIC A, COR:  PRETO, DIMENSOES: 35
MM X 841MM</t>
    </r>
  </si>
  <si>
    <r>
      <rPr>
        <sz val="10"/>
        <color rgb="FF231F20"/>
        <rFont val="Arial"/>
        <family val="2"/>
      </rPr>
      <t>5640.012
.0036 (ID
- 150642)</t>
    </r>
  </si>
  <si>
    <t>PERFIL PARA DIVISORIA ( NOVO
),MODELO: TESTEIRO, MATERIAL: ACO CARBONO, TRATAMENTO: GALVANIZADO, ACABAMENTO:
PINTURA ELETROSTATICA, COR: PRETO,
DIMENSOES: 35 MM X 806 MM</t>
  </si>
  <si>
    <r>
      <rPr>
        <sz val="10"/>
        <color rgb="FF231F20"/>
        <rFont val="Arial"/>
        <family val="2"/>
      </rPr>
      <t>5640.012
.0028 (ID
- 150609)</t>
    </r>
  </si>
  <si>
    <r>
      <rPr>
        <sz val="10"/>
        <color rgb="FF231F20"/>
        <rFont val="Arial"/>
        <family val="2"/>
      </rPr>
      <t>PERFIL PARA DIVISORIA ( NOVO
),MODELO: TESTEIRO PORTA, MATERIAL:  ACO CARBONO, TRATAMENTO: GALVANIZADO, ACABAMENTO: PINTURA ELETROSTATIC A, COR:  PRETO, DIMENSOES: 35
MM X 2110 MM</t>
    </r>
  </si>
  <si>
    <r>
      <rPr>
        <sz val="10"/>
        <color rgb="FF231F20"/>
        <rFont val="Arial"/>
        <family val="2"/>
      </rPr>
      <t>5640.012
.0029 (ID
- 150615)</t>
    </r>
  </si>
  <si>
    <r>
      <rPr>
        <sz val="10"/>
        <color rgb="FF231F20"/>
        <rFont val="Arial"/>
        <family val="2"/>
      </rPr>
      <t>PERFIL PARA DIVISORIA ( NOVO
),MODELO: GUIA LARGA, MATERIAL:  ACO CARBONO, TRATAMENTO: GALVANIZADO, ACABAMENTO: PINTURA ELETROSTATIC A, COR:  PRETO,
DIMENSOES: 35 MM X 3000 MM</t>
    </r>
  </si>
  <si>
    <r>
      <rPr>
        <sz val="10"/>
        <color rgb="FF231F20"/>
        <rFont val="Arial"/>
        <family val="2"/>
      </rPr>
      <t>5640.012
.0030 (ID
- 150616)</t>
    </r>
  </si>
  <si>
    <r>
      <rPr>
        <sz val="10"/>
        <color rgb="FF231F20"/>
        <rFont val="Arial"/>
        <family val="2"/>
      </rPr>
      <t>PERFIL PARA DIVISORIA ( NOVO
),MODELO: TRAVESSA, MATERIAL:  ACO CARBONO, TRATAMENTO: GALVANIZADO, ACABAMENTO: PINTURA ELETROSTATIC A, COR:  PRETO,
DIMENSOES: 35 MM X 3000 MM</t>
    </r>
  </si>
  <si>
    <r>
      <rPr>
        <sz val="10"/>
        <color rgb="FF231F20"/>
        <rFont val="Arial"/>
        <family val="2"/>
      </rPr>
      <t>5640.012
.0031 (ID
- 150618)</t>
    </r>
  </si>
  <si>
    <t>PERFIL PARA DIVISORIA ( NOVO
),MODELO: MONTANTE DUPLO, MATERIAL:  ACO CARBONO, TRATAMENTO: GALVANIZADO, ACABAMENTO: PINTURA ELETROSTATIC A, COR:  PRETO,
DIMENSOES: 35 MM X 3000 MM</t>
  </si>
  <si>
    <r>
      <rPr>
        <sz val="10"/>
        <color rgb="FF231F20"/>
        <rFont val="Arial"/>
        <family val="2"/>
      </rPr>
      <t>5640.012
.0045 (ID
- 155455)</t>
    </r>
  </si>
  <si>
    <r>
      <rPr>
        <sz val="10"/>
        <color rgb="FF231F20"/>
        <rFont val="Arial"/>
        <family val="2"/>
      </rPr>
      <t>PERFIL PARA DIVISORIA ( NOVO
),MODELO: TAPA CANAL, MATERIAL:  ACO CARBONO, TRATAMENTO: GALVANIZADO, ACABAMENTO: PINTURA ELETROSTATIC A, COR:  PRETO, DIMENSOES: 35
MM X 3000 MM</t>
    </r>
  </si>
  <si>
    <r>
      <rPr>
        <sz val="10"/>
        <color rgb="FF231F20"/>
        <rFont val="Arial"/>
        <family val="2"/>
      </rPr>
      <t>5640.012
.0033 (ID
- 150621)</t>
    </r>
  </si>
  <si>
    <r>
      <rPr>
        <sz val="10"/>
        <color rgb="FF231F20"/>
        <rFont val="Arial"/>
        <family val="2"/>
      </rPr>
      <t>PERFIL PARA DIVISORIA ( NOVO
),MODELO: MONTANTE SIMPLES, MATERIAL:  ACO CARBONO, TRATAMENTO: GALVANIZADO, ACABAMENTO: PINTURA ELETROSTATIC A, COR:  PRETO, DIMENSOES: 35
MM X 3000 MM</t>
    </r>
  </si>
  <si>
    <r>
      <rPr>
        <sz val="10"/>
        <color rgb="FF231F20"/>
        <rFont val="Arial"/>
        <family val="2"/>
      </rPr>
      <t>5340.005
.0052 (ID
- 155206)</t>
    </r>
  </si>
  <si>
    <t>DOBRADICA COMUM PORTA
/ JANELA,TIPO: PARA DIVISORIA, MATERIAL: ACO COMUM, TRATAMENTO SUPERFICIAL:
LAQUEADA PRETA, DIMENSAO (H X L): 87 X 59 MM</t>
  </si>
  <si>
    <r>
      <rPr>
        <sz val="10"/>
        <color rgb="FF231F20"/>
        <rFont val="Arial"/>
        <family val="2"/>
      </rPr>
      <t>5340.006
.0014 (ID
- 59826)</t>
    </r>
  </si>
  <si>
    <r>
      <rPr>
        <sz val="10"/>
        <color rgb="FF231F20"/>
        <rFont val="Arial"/>
        <family val="2"/>
      </rPr>
      <t>FECHADURA PORTA,MODEL O: TUBULAR 4110N, AMBIENTE: INTERNO, MATERIAL CORPO: ACO, ACABAMENTO: PINTADO PRETO, TIPO MACANETA: REDONDA, MATERIAL MACANETA: ACO, MATERIAL CILINDRO: ACO, MATERIAL ESPELHO / ROSETA: ACO, MATERIAL CHAPA TESTA E CONTRATESTA
: ACO</t>
    </r>
  </si>
  <si>
    <r>
      <rPr>
        <sz val="10"/>
        <color rgb="FF231F20"/>
        <rFont val="Arial"/>
        <family val="2"/>
      </rPr>
      <t>5640.002
.0001 (ID – 33628)</t>
    </r>
  </si>
  <si>
    <t>DIVISÓRIAS</t>
  </si>
  <si>
    <r>
      <rPr>
        <sz val="10"/>
        <color rgb="FF231F20"/>
        <rFont val="Arial"/>
        <family val="2"/>
      </rPr>
      <t>PAINEL DIVISÓRIA, MATERIAL: EUCALIPTO, DIMENSÃO (L X C X E); 2100 X 1200 X 35 MM, COR AREIA JUNDIAÍ, TIPO MIOLO: COLMÉIA ALTA GRAMATURA, REVESTIMENT O; DUPLA FACE, ACABAMENTO:
LISO</t>
    </r>
  </si>
  <si>
    <r>
      <rPr>
        <sz val="10"/>
        <color rgb="FF231F20"/>
        <rFont val="Arial"/>
        <family val="2"/>
      </rPr>
      <t>5640.002
.0004 (ID - 33632)</t>
    </r>
  </si>
  <si>
    <t>PAINEL DIVISÓRIA, MATERIAL: EUCALIPTO, DIMENSÃO (L X C X E); 2100 X 1200 X 35 MM, COR CINZA, TIPO MIOLO: COLMÉIA ALTA GRAMATURA, REVESTIMENT
O; DUPLA FACE, ACABAMENTO: LISO</t>
  </si>
  <si>
    <r>
      <rPr>
        <sz val="10"/>
        <color rgb="FF231F20"/>
        <rFont val="Arial"/>
        <family val="2"/>
      </rPr>
      <t>5640.012
.0017 (ID
- 149373)</t>
    </r>
  </si>
  <si>
    <r>
      <rPr>
        <sz val="10"/>
        <color rgb="FF231F20"/>
        <rFont val="Arial"/>
        <family val="2"/>
      </rPr>
      <t>PERFIL PARA DIVISORIA (NOVO), MODELO: GUIA ESTREITA, MATERIAL:  ACO CARBONO, TRATAMENTO: GALVANIZADO, ACABAMENTO: PINTURA ELETROSTATIC A, COR: CINZA ARTICO, DIMENSOES: 35
MM X 3000 MM</t>
    </r>
  </si>
  <si>
    <r>
      <rPr>
        <sz val="10"/>
        <color rgb="FF231F20"/>
        <rFont val="Arial"/>
        <family val="2"/>
      </rPr>
      <t>5640.012
.0020 (ID
- 149376)</t>
    </r>
  </si>
  <si>
    <t>PERFIL PARA DIVISORIA (NOVO), MODELO: BATENTE, MATERIAL:  ACO CARBONO, TRATAMENTO: GALVANIZADO, ACABAMENTO: PINTURA ELETROSTATIC A, COR: CINZA ARTICO, DIMENSOES: 35MM X 2115,0 MM</t>
  </si>
  <si>
    <r>
      <rPr>
        <sz val="10"/>
        <color rgb="FF231F20"/>
        <rFont val="Arial"/>
        <family val="2"/>
      </rPr>
      <t>5640.012
.0022 (ID
- 149533)</t>
    </r>
  </si>
  <si>
    <r>
      <rPr>
        <sz val="10"/>
        <color rgb="FF231F20"/>
        <rFont val="Arial"/>
        <family val="2"/>
      </rPr>
      <t>PERFIL PARA DIVISORIA (NOVO), MODELO: BATENTE, MATERIAL: ACO CARBONO, TRATAMENTO: GALVANIZADO, ACABAMENTO: PINTURA ELETROSTATIC A, COR: CINZA ARTICO, DIMENSOES: 35MM X 841 MM</t>
    </r>
  </si>
  <si>
    <r>
      <rPr>
        <sz val="10"/>
        <color rgb="FF231F20"/>
        <rFont val="Arial"/>
        <family val="2"/>
      </rPr>
      <t>5640.012
.0023 (ID
- 149534)</t>
    </r>
  </si>
  <si>
    <t>PERFIL PARA DIVISORIA (NOVO), MODELO: TESTEIRO PORTA, MATERIAL:  ACO CARBONO, TRATAMENTO: GALVANIZADO, ACABAMENTO: PINTURA ELETROSTATIC A, COR: CINZA ARTICO, DIMENSOES: 35 X 806 MM</t>
  </si>
  <si>
    <r>
      <rPr>
        <sz val="10"/>
        <color rgb="FF231F20"/>
        <rFont val="Arial"/>
        <family val="2"/>
      </rPr>
      <t>5640.012
.0024 (ID
- 149535)</t>
    </r>
  </si>
  <si>
    <t>PERFIL PARA DIVISORIA (NOVO), MODELO: TESTEIRO PORTA, MATERIAL:  ACO CARBONO, TRATAMENTO: GALVANIZADO, ACABAMENTO: PINTURA ELETROSTATICA, COR: CINZA ARTICO, DIMENSOES: 35 X 2110 MM</t>
  </si>
  <si>
    <r>
      <rPr>
        <sz val="10"/>
        <color rgb="FF231F20"/>
        <rFont val="Arial"/>
        <family val="2"/>
      </rPr>
      <t>5640.012
.0018 (ID
- 149374)</t>
    </r>
  </si>
  <si>
    <t>PERFIL PARA DIVISORIA (NOVO), MODELO: GUIA LARGA, MATERIAL:  ACO CARBONO, TRATAMENTO: GALVANIZADO, ACABAMENTO: PINTURA ELETROSTATICA, COR: CINZA ARTICO, DIMENSOES: 35 MM X 3000 MM</t>
  </si>
  <si>
    <r>
      <rPr>
        <sz val="10"/>
        <color rgb="FF231F20"/>
        <rFont val="Arial"/>
        <family val="2"/>
      </rPr>
      <t>5640.012
.0021 (ID
- 149377)</t>
    </r>
  </si>
  <si>
    <t>PERFIL PARA DIVISORIA (NOVO), MODELO: TRAVESSA, MATERIAL: ACO CARBONO, TRATAMENTO: GALVANIZADO, ACABAMENTO: PINTURA ELETROSTATIC A, COR: CINZA ARTICO, DIMENSOES: 35 MM X 3000 MM</t>
  </si>
  <si>
    <r>
      <rPr>
        <sz val="10"/>
        <color rgb="FF231F20"/>
        <rFont val="Arial"/>
        <family val="2"/>
      </rPr>
      <t>5640.012
.0014 (ID
- 149370)</t>
    </r>
  </si>
  <si>
    <t>PERFIL PARA DIVISORIA (NOVO), MODELO: MONTANTE DUPLO, MATERIAL:  ACO CARBONO, TRATAMENTO: GALVANIZADO, ACABAMENTO: PINTURA ELETROSTATICA, COR: CINZA ARTICO, DIMENSOES: 35MM X 3000 MM</t>
  </si>
  <si>
    <r>
      <rPr>
        <sz val="10"/>
        <color rgb="FF231F20"/>
        <rFont val="Arial"/>
        <family val="2"/>
      </rPr>
      <t>5640.012
.0015 (ID
- 149371)</t>
    </r>
  </si>
  <si>
    <t>PERFIL PARA DIVISORIA (NOVO), MODELO: TAPA CANAL, MATERIAL: ACO NAVAL, TRATAMENTO: GALVANIZADO, ACABAMENTO: PINTURA ELETROSTATIC A, COR: CINZA ARTICO, DIMENSOES: 35MM X 3000 MM</t>
  </si>
  <si>
    <r>
      <rPr>
        <sz val="10"/>
        <color rgb="FF231F20"/>
        <rFont val="Arial"/>
        <family val="2"/>
      </rPr>
      <t>5640.012
.0016 (ID
- 149372)</t>
    </r>
  </si>
  <si>
    <t>PERFIL PARA DIVISORIA (NOVO), MODELO: MONTANTE SIMPLES, MATERIAL: ACO NAVAL, TRATAMENTO: GALVANIZADO, ACABAMENTO: PINTURA ELETROSTATICA, COR: CINZA ARTICO, DIMENSOES: 35 MM X 3000 MM</t>
  </si>
  <si>
    <r>
      <rPr>
        <sz val="10"/>
        <color rgb="FF231F20"/>
        <rFont val="Arial"/>
        <family val="2"/>
      </rPr>
      <t>5340.005
.0017 (ID- 58449)</t>
    </r>
  </si>
  <si>
    <t>DOBRADIÇA COMUM: PORTA/JANELA, TIPO: PARA DIVISÓRIA, MATERIAL: AÇO CARBONO, TRATAMENTO SUPERFICIAL PINTADO CINZA, DIMENSÃO (H X L): 85 X 32 MM, PINO: CRAVADO</t>
  </si>
  <si>
    <r>
      <rPr>
        <sz val="10"/>
        <color rgb="FF231F20"/>
        <rFont val="Arial"/>
        <family val="2"/>
      </rPr>
      <t>5640.004
.0004
(58451)</t>
    </r>
  </si>
  <si>
    <t>PORTA ACESSO DE DIVISÓRIA; MATERIAL PORTA:EUCALI PTO; TIPO MIOLO PORTA: COLMÉIA ALTA GRAMATURA; REVESTIMENT O PORTA: DUPLA FACE, ACABAMENTO PORTA: LISO; COR DA PORTA: AREIA JUNDIAÍ, DIMENSÃO (LXCXE): 2100 X 800 X 35MM</t>
  </si>
  <si>
    <r>
      <rPr>
        <sz val="10"/>
        <color rgb="FF231F20"/>
        <rFont val="Arial"/>
        <family val="2"/>
      </rPr>
      <t>5640.004
.0019 (ID - 105545)</t>
    </r>
  </si>
  <si>
    <t>PORTA ACESSO DE DIVISÓRIA, MATERIAL PORTA: EUCALIPTO, TIPO MIOLO PORTA: COLMÉIA ALTA GRAMATURA, REVESTIMENT O PORTA: DUPLA FACE, ACABAMENTO PORTA: LISO, COR PORTA: CINZA, DIMENSÃO (L X
C X E): 2100 X 800 X 35 MM, PERFIL: GUIA, MATERIAL PERFIL: AÇO NAVAL, TRATAMENTO PERFIL: N/A, ACABAMENTO PERFIL: PINTURA ELETROSTÁTIC A, COR PERFIL: CINZA, FECHADURA: TUBULAR, MATERIAL FECHADURA: AÇO, ACABAMENTO FECHADURA: PINTURA ELETROSTÁTIC A, COR FECHADURA: CINZA,
ACESSÓRIO: DOBRADIÇA</t>
  </si>
  <si>
    <r>
      <rPr>
        <sz val="10"/>
        <color rgb="FF231F20"/>
        <rFont val="Arial"/>
        <family val="2"/>
      </rPr>
      <t>5340.006
.0009 (ID- 58452</t>
    </r>
  </si>
  <si>
    <t>FECHADURA PORTA; MODELO: TUBULAR PARA DIVISÓRIA; AMBIENTE: INTERNO; MATERIAL CORPO: AÇO CARBONO; ACABAMENTO: PINTADO CINZA; TIPO ROSCA CORPO: TOTAL, DIÂMETRO NOMINAL: 3,5 MM, COMPRIMENTO: 35 MM; NORMA DIMENSIONAL: PADRÃO FABRICANTE.</t>
  </si>
  <si>
    <r>
      <rPr>
        <sz val="10"/>
        <color rgb="FF231F20"/>
        <rFont val="Arial"/>
        <family val="2"/>
      </rPr>
      <t>5305.002
.0197 (ID
- 146451)</t>
    </r>
  </si>
  <si>
    <r>
      <rPr>
        <sz val="10"/>
        <color rgb="FF231F20"/>
        <rFont val="Arial"/>
        <family val="2"/>
      </rPr>
      <t>PARAFUSO AUTO ATARRAXANTE, TIPO CABECA: TROMBETA - PONTA AGULHA,
ENCAIXE:</t>
    </r>
    <r>
      <rPr>
        <sz val="10"/>
        <color rgb="FF000000"/>
        <rFont val="Arial"/>
        <family val="2"/>
      </rPr>
      <t>FENDA CRUZADA, MATERIAL: ACO CARBONO SAE 1010/1020, ACABAMENTO: PINTADO, TIPO ROSCA CORPO: TOTAL, DIAMETRO NOMINAL: 4,5 MM, COMPRIMENTO: 45,0 MM, NORMA DIMENSIONAL: PADRAO FABRICANTE, FORMA
FORNECIMENTO: UNIDADE</t>
    </r>
  </si>
  <si>
    <r>
      <rPr>
        <sz val="10"/>
        <color rgb="FF231F20"/>
        <rFont val="Arial"/>
        <family val="2"/>
      </rPr>
      <t>5305.002
.0196 (ID
- 146450)</t>
    </r>
  </si>
  <si>
    <t>PARAFUSO AUTO ATARRAXANTE, TIPO CABECA: TROMBETA - PONTA AGULHA, ENCAIXE: FENDA CRUZADA, MATERIAL: ACO CARBONO SAE 1010/1020, ACABAMENTO: PINTADO, TIPO ROSCA CORPO: TOTAL, DIAMETRO NOMINAL: 2,5 MM, COMPRIMENTO: 25 MM, NORMA DIMENSIONAL: PADRAO FABRICANTE</t>
  </si>
  <si>
    <r>
      <rPr>
        <sz val="10"/>
        <color rgb="FF231F20"/>
        <rFont val="Arial"/>
        <family val="2"/>
      </rPr>
      <t>8010.014
.0160 (ID
- 85158)</t>
    </r>
  </si>
  <si>
    <r>
      <rPr>
        <sz val="10"/>
        <color rgb="FF231F20"/>
        <rFont val="Arial"/>
        <family val="2"/>
      </rPr>
      <t>TINTAS</t>
    </r>
  </si>
  <si>
    <r>
      <rPr>
        <sz val="10"/>
        <color rgb="FF231F20"/>
        <rFont val="Arial"/>
        <family val="2"/>
      </rPr>
      <t>MAT137 400</t>
    </r>
  </si>
  <si>
    <t>TINTA IMOBILIARIA,TI PO: ACRILICA, COR: PALHA, ACABAMENTO: LISO, BRILHO: FOSCO, FORNECIDA EM LATA/BALDE DE 18 LITROS.
INDICADA PARA APLICACOES EM INTERIOR E EXTERIOR COM ALTO RENDIMENTO. LINHA PREMIUM OU SIMILAR.</t>
  </si>
  <si>
    <r>
      <rPr>
        <sz val="10"/>
        <color rgb="FF231F20"/>
        <rFont val="Arial"/>
        <family val="2"/>
      </rPr>
      <t>8010.014
.0122 (ID
- 77649)</t>
    </r>
  </si>
  <si>
    <t>TINTA IMOBILIARIA,TIPO: ACRILICA, COR: BRANCO GELO, ACABAMENTO: N/A, BRILHO: FOSCA FORNECIDA EM LATA/BALDE DE 18 LITROS. INDICADA PARA APLICACOES EM INTERIOR E EXTERIOR COM ALTO RENDIMENTO. LINHA PREMIUM OU SIMILAR</t>
  </si>
  <si>
    <r>
      <rPr>
        <sz val="10"/>
        <color rgb="FF231F20"/>
        <rFont val="Arial"/>
        <family val="2"/>
      </rPr>
      <t>8010.014
.0108 (ID
- 69134)</t>
    </r>
  </si>
  <si>
    <r>
      <rPr>
        <sz val="10"/>
        <color rgb="FF231F20"/>
        <rFont val="Arial"/>
        <family val="2"/>
      </rPr>
      <t>TINTA IMOBILIARIA,TI PO: ACRILICA, COR: BRANCO NEVE, ACABAMENTO: FOSCO, BRILHO: FOSCO FORNECIDA EM LATA/BALDE DE 18 LITROS. INDICADA PARA APLICACOES EM INTERIOR E EXTERIOR. LINHA BRILHO
TOTAL PREMIUM.</t>
    </r>
  </si>
  <si>
    <r>
      <rPr>
        <sz val="10"/>
        <color rgb="FF231F20"/>
        <rFont val="Arial"/>
        <family val="2"/>
      </rPr>
      <t>8010.008
.0005 (ID
- 57686)</t>
    </r>
  </si>
  <si>
    <t>MASSA NIVELADORA PAREDE / MADEIRA (TINTA),TIPO: PVA, CORRIDA, AMBIENTE: INTERNO/ EXTERNO, ACABAMENTO: N/D, APLICACAO: ALVENARIA
FORNECIDA EM LATAS DE 18 L</t>
  </si>
  <si>
    <r>
      <rPr>
        <sz val="10"/>
        <color rgb="FF231F20"/>
        <rFont val="Arial"/>
        <family val="2"/>
      </rPr>
      <t>8010.005
.0016 (ID
- 146690</t>
    </r>
  </si>
  <si>
    <r>
      <rPr>
        <sz val="10"/>
        <color rgb="FF231F20"/>
        <rFont val="Arial"/>
        <family val="2"/>
      </rPr>
      <t>GOMA-LACA (VERNIZ),COR: INCOLOR / ACABAMENTO: SEMI BRILHO, ASPECTO: LIQUIDO, FORMA FORNECIMENT
O:KG</t>
    </r>
  </si>
  <si>
    <r>
      <rPr>
        <sz val="10"/>
        <color rgb="FF231F20"/>
        <rFont val="Arial"/>
        <family val="2"/>
      </rPr>
      <t>8010.014
.0369 (ID
- 155960)</t>
    </r>
  </si>
  <si>
    <r>
      <rPr>
        <sz val="10"/>
        <color rgb="FF231F20"/>
        <rFont val="Arial"/>
        <family val="2"/>
      </rPr>
      <t>TINTA IMOBILIARIA,TI PO: ESMALTE A BASE DE AGUA, COR: BRANCO, ACABAMENTO: FOSCO, BRILHO: FOSCO, FORMA
FORNECIMENT O: LATA 3,6 L</t>
    </r>
  </si>
  <si>
    <r>
      <rPr>
        <sz val="10"/>
        <color rgb="FF231F20"/>
        <rFont val="Arial"/>
        <family val="2"/>
      </rPr>
      <t>8020.007
.0022 (ID
- 86520)</t>
    </r>
  </si>
  <si>
    <r>
      <rPr>
        <sz val="10"/>
        <color rgb="FF231F20"/>
        <rFont val="Arial"/>
        <family val="2"/>
      </rPr>
      <t>ROLO PINTURA
,MATERIAL: LA DE CARNEIRO, DIAMETRO: N/D, TAMANHO:
23 CM, CABO: COM CABO</t>
    </r>
  </si>
  <si>
    <r>
      <rPr>
        <sz val="10"/>
        <color rgb="FF231F20"/>
        <rFont val="Arial"/>
        <family val="2"/>
      </rPr>
      <t>8020.007
.0003 (ID
- 54673)</t>
    </r>
  </si>
  <si>
    <r>
      <rPr>
        <sz val="10"/>
        <color rgb="FF231F20"/>
        <rFont val="Arial"/>
        <family val="2"/>
      </rPr>
      <t>ROLO PINTURA
,MATERIAL: LA NATURAL, DIAMETRO: N/D, TAMANHO: 15 CM, CABO: COM CABO</t>
    </r>
  </si>
  <si>
    <r>
      <rPr>
        <sz val="10"/>
        <color rgb="FF231F20"/>
        <rFont val="Arial"/>
        <family val="2"/>
      </rPr>
      <t>8020.007
.0021 (ID
- 83743)</t>
    </r>
  </si>
  <si>
    <r>
      <rPr>
        <sz val="10"/>
        <color rgb="FF231F20"/>
        <rFont val="Arial"/>
        <family val="2"/>
      </rPr>
      <t>ROLO PINTURA
,MATERIAL: LA CARNEIRO, DIAMETRO: N/D, TAMANHO:
09 CM, CABO: COM CABO</t>
    </r>
  </si>
  <si>
    <r>
      <rPr>
        <sz val="10"/>
        <color rgb="FF231F20"/>
        <rFont val="Arial"/>
        <family val="2"/>
      </rPr>
      <t>7510.075
.0036 (ID
- 90624)</t>
    </r>
  </si>
  <si>
    <t>FITA ADESIVA PAPEL CREPADO (CREPE),LARG URA: 18 MM, ADESIVO: RESINA / BORRACHA NATURAL,
COMPRIMENTO : 50 M, ADERENCIA:
FACE UNICA, COR: BRANCA</t>
  </si>
  <si>
    <r>
      <rPr>
        <sz val="10"/>
        <color rgb="FF231F20"/>
        <rFont val="Arial"/>
        <family val="2"/>
      </rPr>
      <t>3610.042
.0007 (ID- 71098)</t>
    </r>
  </si>
  <si>
    <r>
      <rPr>
        <sz val="10"/>
        <color rgb="FF231F20"/>
        <rFont val="Arial"/>
        <family val="2"/>
      </rPr>
      <t>ESTOPA, MATERIAL: FIO DE ALGODÃO, TRATAMENTO: ALVEJADA, TIPO: PRIMEIRA LINHA, COR: BRANCO, SACO
DE 500G</t>
    </r>
  </si>
  <si>
    <r>
      <rPr>
        <sz val="10"/>
        <color rgb="FF231F20"/>
        <rFont val="Arial"/>
        <family val="2"/>
      </rPr>
      <t>5350.002
.0040 (ID- 9506)</t>
    </r>
  </si>
  <si>
    <r>
      <rPr>
        <sz val="10"/>
        <color rgb="FF231F20"/>
        <rFont val="Arial"/>
        <family val="2"/>
      </rPr>
      <t>LIXA – ACABAMENTO/ DESBATE, TIPO: MADEIRA, FORMATO: FOLHA GRANA: 150, DIMENSÃO (LXC) 225X275 MM, GRÃO ABRASIVO ÓXIDO
ALUMÍNIO</t>
    </r>
  </si>
  <si>
    <r>
      <rPr>
        <sz val="10"/>
        <color rgb="FF231F20"/>
        <rFont val="Arial"/>
        <family val="2"/>
      </rPr>
      <t>5350.002
.0021 (ID
- 9505)</t>
    </r>
  </si>
  <si>
    <r>
      <rPr>
        <sz val="10"/>
        <color rgb="FF231F20"/>
        <rFont val="Arial"/>
        <family val="2"/>
      </rPr>
      <t>LIXA- ACABAMENTO / DESBASTE,TIP O: MADEIRA, FORMATO: FOLHA, GRANA: 120, DIMENSAO (L X C): 225 X 275 MM, GRAO ABRASIVO: OXIDO
ALUMINIO</t>
    </r>
  </si>
  <si>
    <r>
      <rPr>
        <sz val="10"/>
        <color rgb="FF231F20"/>
        <rFont val="Arial"/>
        <family val="2"/>
      </rPr>
      <t>5350.002
.0043 (ID
- 23974)</t>
    </r>
  </si>
  <si>
    <r>
      <rPr>
        <sz val="10"/>
        <color rgb="FF231F20"/>
        <rFont val="Arial"/>
        <family val="2"/>
      </rPr>
      <t>LIXA- ACABAMENTO / DESBASTE,TIP O: SECO, FORMATO: FOLHA, GRANA: 180, DIMENSAO (L X C): 230 X 280 MM, GRAO ABRASIVO: OXIDO
ALUMINIO</t>
    </r>
  </si>
  <si>
    <r>
      <rPr>
        <sz val="10"/>
        <color rgb="FF231F20"/>
        <rFont val="Arial"/>
        <family val="2"/>
      </rPr>
      <t>8020.005
.0004 (ID
- 34986)</t>
    </r>
  </si>
  <si>
    <r>
      <rPr>
        <sz val="10"/>
        <color rgb="FF231F20"/>
        <rFont val="Arial"/>
        <family val="2"/>
      </rPr>
      <t>TRINCHA PINCEL, MATERIAL CERDA: FIBRA SINTETICA, TAMANHO: 1
(25MM)</t>
    </r>
  </si>
  <si>
    <r>
      <rPr>
        <sz val="10"/>
        <color rgb="FF231F20"/>
        <rFont val="Arial"/>
        <family val="2"/>
      </rPr>
      <t>8020.005
.0006 (ID
-34989)</t>
    </r>
  </si>
  <si>
    <r>
      <rPr>
        <sz val="10"/>
        <color rgb="FF231F20"/>
        <rFont val="Arial"/>
        <family val="2"/>
      </rPr>
      <t>TRINCHA PINCEL, MATERIAL CERDA: FIBRA SINTETICA, TAMANHO: 2 (50MM)
APLICAÇÃO: N/D.</t>
    </r>
  </si>
  <si>
    <r>
      <rPr>
        <sz val="10"/>
        <color rgb="FF231F20"/>
        <rFont val="Arial"/>
        <family val="2"/>
      </rPr>
      <t>8010008
0015 (ID
- 84262)</t>
    </r>
  </si>
  <si>
    <r>
      <rPr>
        <sz val="10"/>
        <color rgb="FF231F20"/>
        <rFont val="Arial"/>
        <family val="2"/>
      </rPr>
      <t>MASSA NIVELADORA PAREDE / MADEIRA (TINTA),TIPO: ACRILICA, AMBIENTE: INTERNO/EXTE RNO, ACABAMENTO: N/A, APLICACAO: ALVENARIA / CONCRETO APARENTE / PAREDE PINTADA LATEX,
FORNECIDA EM LATAS DE 18 L</t>
    </r>
  </si>
  <si>
    <r>
      <rPr>
        <sz val="10"/>
        <color rgb="FF231F20"/>
        <rFont val="Arial"/>
        <family val="2"/>
      </rPr>
      <t>8030.002
.0006 (ID
- 73132)</t>
    </r>
  </si>
  <si>
    <t>SELADOR,BAS E: ACRILICO, COR: TRANSPARENT E, APLICACAO: ALVENARIA FORNECIDA EM LATAS DE 3,6L</t>
  </si>
  <si>
    <r>
      <rPr>
        <sz val="10"/>
        <color rgb="FF231F20"/>
        <rFont val="Arial"/>
        <family val="2"/>
      </rPr>
      <t>8010.004
.0012 (ID
- 80125)</t>
    </r>
  </si>
  <si>
    <r>
      <rPr>
        <sz val="10"/>
        <color rgb="FF231F20"/>
        <rFont val="Arial"/>
        <family val="2"/>
      </rPr>
      <t>SOLVENTE,TIP O: AGUARRAS, NORMA: N/A, COMPOSICAO: AGUARRAS, APLICACAO: DILUICAO DE TINTAS SINTETICAS E LIMPEZA DE UTENSILIOS DE PINTURA
FORNECIDA EM LATAS DE 5l</t>
    </r>
  </si>
  <si>
    <r>
      <rPr>
        <sz val="10"/>
        <color rgb="FF231F20"/>
        <rFont val="Arial"/>
        <family val="2"/>
      </rPr>
      <t>5650.014
.0001  (ID
- 154889)</t>
    </r>
  </si>
  <si>
    <t>COBERTURA PLÁSTICA, APLICAÇÃO : PINTURA, ESPESSURA: 0,2 MM, LARGURA: 4,00 M, COMPRIMENTO: 100 M, COR: PRETO, FORMA DE FORNECIMENTO: M²</t>
  </si>
  <si>
    <r>
      <rPr>
        <sz val="10"/>
        <color rgb="FF231F20"/>
        <rFont val="Arial"/>
        <family val="2"/>
      </rPr>
      <t>7930.022
.0003 (ID - 24697)</t>
    </r>
  </si>
  <si>
    <t>MARCENARIA</t>
  </si>
  <si>
    <t>SILICONE, ASPECTO: PASTA, APLICACAO: VEDACAO. FORNECIDO EM TUBOS DE APROX. 250~280, COM BICO APLICADOR, UTILIZADO EM PISTOLA APLICADORA.</t>
  </si>
  <si>
    <r>
      <rPr>
        <sz val="10"/>
        <color rgb="FF231F20"/>
        <rFont val="Arial"/>
        <family val="2"/>
      </rPr>
      <t>5110.014
.0006 (ID - 8886)</t>
    </r>
  </si>
  <si>
    <t>LAMINA SERRA MANUAL, MATERIAL: ACO RAPIDO BIMETAL, DENTE POR POLEGADA: 18, ESPESSURA: 0,6 MM, LARGURA: 13 MM, COMPRIMENTO: 300 MM</t>
  </si>
  <si>
    <r>
      <rPr>
        <sz val="10"/>
        <color rgb="FF231F20"/>
        <rFont val="Arial"/>
        <family val="2"/>
      </rPr>
      <t>5340.020
.0006 (ID
- 147671)</t>
    </r>
  </si>
  <si>
    <t>SUPORTE PRATELEIRA,M ATERIAL: METAL, ACABAMENTO: COR BRANCA, FURACAO: N/A, CARGA: 50 KG, BUCHA: COM, FORMA FORNECIMENT O: UNIDADE, COM PARAFUSO E BUCHA, 40CM COMPRIMENTO</t>
  </si>
  <si>
    <r>
      <rPr>
        <sz val="10"/>
        <color rgb="FF231F20"/>
        <rFont val="Arial"/>
        <family val="2"/>
      </rPr>
      <t>5340.020
.0007 (ID
- 147672</t>
    </r>
  </si>
  <si>
    <r>
      <rPr>
        <sz val="10"/>
        <color rgb="FF231F20"/>
        <rFont val="Arial"/>
        <family val="2"/>
      </rPr>
      <t>SUPORTE PRATELEIRA,M ATERIAL: METAL, ACABAMENTO: COR BRANCA, FURACAO: N/A, CARGA: 25 KG, BUCHA: COM, FORMA FORNECIMENTO: UNIDADE,</t>
    </r>
    <r>
      <rPr>
        <sz val="10"/>
        <color rgb="FF000000"/>
        <rFont val="Arial"/>
        <family val="2"/>
      </rPr>
      <t xml:space="preserve"> COM PARAFUSO E BUCHA, 25CM COMPRIMENTO</t>
    </r>
  </si>
  <si>
    <r>
      <rPr>
        <sz val="10"/>
        <color rgb="FF231F20"/>
        <rFont val="Arial"/>
        <family val="2"/>
      </rPr>
      <t>5120.064
.0003 (ID
- 120727)</t>
    </r>
  </si>
  <si>
    <r>
      <rPr>
        <sz val="10"/>
        <color rgb="FF231F20"/>
        <rFont val="Arial"/>
        <family val="2"/>
      </rPr>
      <t>IEQ0169 50</t>
    </r>
  </si>
  <si>
    <t>PISTOLA SILICONE,MOD ELO: MANUAL, 9``, MATERIAL:
ACO CARBONO</t>
  </si>
  <si>
    <r>
      <rPr>
        <sz val="10"/>
        <color rgb="FF231F20"/>
        <rFont val="Arial"/>
        <family val="2"/>
      </rPr>
      <t>5305.002
.0092 (ID
- 83722)</t>
    </r>
  </si>
  <si>
    <t>PARAFUSO AUTO ATARRAXANTE, TIPO CABECA: CHATA, ENCAIXE: PHILIPS, MATERIAL: ACO CARBONO SAE 1010/1020, ACABAMENTO: FOSFATIZADO, TIPO ROSCA CORPO: TOTAL, DIAMETRO NOMINAL: 3,5 MM, COMPRIMENTO
: 25,0 MM, NORMA DIMENSIONAL: PADRAO FABRICANTE</t>
  </si>
  <si>
    <r>
      <rPr>
        <sz val="10"/>
        <color rgb="FF231F20"/>
        <rFont val="Arial"/>
        <family val="2"/>
      </rPr>
      <t>CAI XA</t>
    </r>
  </si>
  <si>
    <r>
      <rPr>
        <sz val="10"/>
        <color rgb="FF231F20"/>
        <rFont val="Arial"/>
        <family val="2"/>
      </rPr>
      <t>5305.002
.0200 (ID
- 148018)</t>
    </r>
  </si>
  <si>
    <r>
      <rPr>
        <sz val="10"/>
        <color rgb="FF231F20"/>
        <rFont val="Arial"/>
        <family val="2"/>
      </rPr>
      <t>PARAFUSO AUTO ATARRAXANTE, TIPO CABECA: FLANGEADA, ENCAIXE: FENDA CRUZADA, MATERIAL:  ACO CARBONO, ACABAMENTO: PINTADO, TIPO ROSCA CORPO: AUTO BROCANTE, DIAMETRO NOMINAL: 4,2 MM, COMPRIMENTO
: 13 MM, NORMA DIMENSIONAL: PADRAO FABRICANTE</t>
    </r>
  </si>
  <si>
    <r>
      <rPr>
        <sz val="10"/>
        <color rgb="FF231F20"/>
        <rFont val="Arial"/>
        <family val="2"/>
      </rPr>
      <t>5305.002
.0091 (ID
- 83720)</t>
    </r>
  </si>
  <si>
    <t>PARAFUSO AUTO ATARRAXANTE, TIPO CABECA: CHATA, ENCAIXE: PHILIPS, MATERIAL: ACO, ACABAMENTO: FOSFATIZADO, TIPO ROSCA CORPO: TOTAL, DIAMETRO NOMINAL: 3,5 MM, COMPRIMENTO: 35,0 MM, NORMA DIMENSIONAL: PADRAO FABRICANTE</t>
  </si>
  <si>
    <r>
      <rPr>
        <sz val="10"/>
        <color rgb="FF231F20"/>
        <rFont val="Arial"/>
        <family val="2"/>
      </rPr>
      <t>5305.007
.0059 (ID
- 115497)</t>
    </r>
  </si>
  <si>
    <r>
      <rPr>
        <sz val="10"/>
        <color rgb="FF231F20"/>
        <rFont val="Arial"/>
        <family val="2"/>
      </rPr>
      <t>PARAFUSO PARA MADEIRA,TIPO CABECA: CHATA, ENCAIXE: FENDA RETA, MATERIAL: ACO ZINCADO, ACABAMENTO: GALVANIZADO, TIPO ROSCA CORPO: SOBERBA, DIAMETRO NOMINAL: 3,5MM, COMPRIMENTO
: 30MM, NORMA DIMENSIONAL: ANSI B18.6.1</t>
    </r>
  </si>
  <si>
    <r>
      <rPr>
        <sz val="10"/>
        <color rgb="FF231F20"/>
        <rFont val="Arial"/>
        <family val="2"/>
      </rPr>
      <t>5305.008
.0025 (ID
- 148336)</t>
    </r>
  </si>
  <si>
    <t>PARAFUSO COM BUCHA DE POLIAMIDA,MO DELO: PARAFUSO COM BUCHA DE POLIAMIDA, MATERIAL: ACO INOXIDAVEL, PONTA: PONTUDO, COMPRIMENTO
: 30 MM, ROSCA: TOTALMENTE ROSCADO, CORPO: CONICO, CABECA: CHATA, ENCAIXE: PHILIPS, DIAMETRO: 3,8
a 5,0 MM, BUCHA: S6; PACOTE COM
10 UNID</t>
  </si>
  <si>
    <r>
      <rPr>
        <sz val="10"/>
        <color rgb="FF231F20"/>
        <rFont val="Arial"/>
        <family val="2"/>
      </rPr>
      <t>5305.008
.0024 (ID
- 148335)</t>
    </r>
  </si>
  <si>
    <r>
      <rPr>
        <sz val="10"/>
        <color rgb="FF231F20"/>
        <rFont val="Arial"/>
        <family val="2"/>
      </rPr>
      <t>PARAFUSO COM BUCHA DE POLIAMIDA,MO DELO: PARAFUSO COM BUCHA DE POLIAMIDA, MATERIAL: ACO INOXIDAVEL, PONTA: PONTUDO, COMPRIMENTO
: 35 MM, ROSCA: TOTALMENTE ROSCADO, CORPO: CONICO, CABECA: CHATA, ENCAIXE: PHILIPS, DIAMETRO: 4,7
a 6,3 MM, BUCHA: S8</t>
    </r>
  </si>
  <si>
    <r>
      <rPr>
        <sz val="10"/>
        <color rgb="FF231F20"/>
        <rFont val="Arial"/>
        <family val="2"/>
      </rPr>
      <t>5305.008
.0026 (ID
- 148337)</t>
    </r>
  </si>
  <si>
    <r>
      <rPr>
        <sz val="10"/>
        <color rgb="FF231F20"/>
        <rFont val="Arial"/>
        <family val="2"/>
      </rPr>
      <t>PARAFUSO COM BUCHA DE POLIAMIDA,MO DELO: PARAFUSO COM BUCHA DE POLIAMIDA, MATERIAL: ACO INOXIDAVEL, PONTA: PONTUDO, COMPRIMENTO
: 60 MM, ROSCA: TOTALMENTE ROSCADO, CORPO: CONICO,</t>
    </r>
    <r>
      <rPr>
        <sz val="10"/>
        <color rgb="FF000000"/>
        <rFont val="Arial"/>
        <family val="2"/>
      </rPr>
      <t xml:space="preserve"> CABECA: CHATA, ENCAIXE: PHILIPS, DIAMETRO: 8
MM, BUCHA: S12</t>
    </r>
  </si>
  <si>
    <r>
      <rPr>
        <sz val="10"/>
        <color rgb="FF231F20"/>
        <rFont val="Arial"/>
        <family val="2"/>
      </rPr>
      <t>5315.006
.0008 (ID
- 12975)</t>
    </r>
  </si>
  <si>
    <r>
      <rPr>
        <sz val="10"/>
        <color rgb="FF231F20"/>
        <rFont val="Arial"/>
        <family val="2"/>
      </rPr>
      <t>PREGO,TIPO: COMUM COM CABECA, MATERIAL: ACO CARBONO SAE 1010/1020, TRATAMENTO SUPERFICIAL: GALVANIZADO ELETROLITICO, DIMENSAO (JP X LPP): 15 X 15, NORMA FABRICACAO:
ABNT NBR 6627</t>
    </r>
  </si>
  <si>
    <r>
      <rPr>
        <sz val="10"/>
        <color rgb="FF231F20"/>
        <rFont val="Arial"/>
        <family val="2"/>
      </rPr>
      <t>5315.006
.0004 (ID
- 12971)</t>
    </r>
  </si>
  <si>
    <t>PREGO,TIPO: COMUM COM CABECA, MATERIAL: ACO CARBONO SAE 1010/1020, TRATAMENTO SUPERFICIAL: GALVANIZADO ELETROLITICO, DIMENSAO (JP X LPP): 12 X 12, NORMA FABRICACAO: ABNT NBR 6627</t>
  </si>
  <si>
    <r>
      <rPr>
        <sz val="10"/>
        <color rgb="FF231F20"/>
        <rFont val="Arial"/>
        <family val="2"/>
      </rPr>
      <t>5315.006
.0069 (ID
- 125037)</t>
    </r>
  </si>
  <si>
    <r>
      <rPr>
        <sz val="10"/>
        <color rgb="FF231F20"/>
        <rFont val="Arial"/>
        <family val="2"/>
      </rPr>
      <t>PREGO,TIPO: FERRO COM CABECA, MATERIAL: FERRO, TRATAMENTO SUPERFICIAL: GALVANIZADO ELETROLITICO, DIMENSAO (JP X LPP): 12 X 12, NORMA
FABRICACAO: ABNT NBR 6627</t>
    </r>
  </si>
  <si>
    <r>
      <rPr>
        <sz val="10"/>
        <color rgb="FF231F20"/>
        <rFont val="Arial"/>
        <family val="2"/>
      </rPr>
      <t>5325.004
.0023 (ID
- 145112)</t>
    </r>
  </si>
  <si>
    <t>DISPOSITIVO FIXACAO,TIPO: FINCA PINO, MATERIAL: ACO, TAMANHO: .22 CURTO, APLICACAO:
CARTUCHO PARA FINCA PINO, FORMA
FORNECIMENTO: UNIDADE</t>
  </si>
  <si>
    <r>
      <rPr>
        <sz val="10"/>
        <color rgb="FF231F20"/>
        <rFont val="Arial"/>
        <family val="2"/>
      </rPr>
      <t>ACRÍLICOS E PROTEÇÃ O</t>
    </r>
  </si>
  <si>
    <r>
      <rPr>
        <sz val="10"/>
        <color rgb="FF231F20"/>
        <rFont val="Arial"/>
        <family val="2"/>
      </rPr>
      <t>MAT059 600</t>
    </r>
  </si>
  <si>
    <t>FITA SINALIZAÇÃO, TIPO: ZEBRADA, MATERIAL: PLÁSTICO, DIMENSÃO (L X C):
0,07 X 200 M, COR: AMARELO- PRETO;
ADESIVO: SEM; M</t>
  </si>
  <si>
    <r>
      <rPr>
        <sz val="10"/>
        <color rgb="FF231F20"/>
        <rFont val="Arial"/>
        <family val="2"/>
      </rPr>
      <t>ESTRUTURA EM ACRÍLICO PARA PROTEÇÃO EM ATENDIMENTO S, MATERIAL: ACRILICO, ACABAMENTO: CORTADO A LASER
TRANSPARENT E, FIXACAO: COM FITA DUPLA
FACE, DIMENSOES: 1000 X 660 x 3
MM, FORMA</t>
    </r>
  </si>
  <si>
    <r>
      <rPr>
        <sz val="10"/>
        <color rgb="FF231F20"/>
        <rFont val="Arial"/>
        <family val="2"/>
      </rPr>
      <t>CHAPA EM ACRÍLICO PARA PROTEÇÃO EM CALL CENTERS, MATERIAL: ACRILICO, ACABAMENTO: CORTADO A LASER TRANSPARENT E, FIXACAO: COM FITA DUPLA
FACE, DIMENSOES: 1000 X 660 x 3 MM, FORMA FORNECIMENT
O: UNIDADE.</t>
    </r>
  </si>
  <si>
    <r>
      <rPr>
        <sz val="10"/>
        <color rgb="FF231F20"/>
        <rFont val="Arial"/>
        <family val="2"/>
      </rPr>
      <t>FITA ADESIVA,MATE RIAL ADESIVO: ACRILICO DE ALTA ADESAO COM LINER DE POLIETILENO, COR: TRANSPARENT E, ADERENCIA: DUPLA FACE, LARGURA: 19 MM, COMPRIMENTO
: 20 M</t>
    </r>
  </si>
  <si>
    <r>
      <rPr>
        <sz val="10"/>
        <color rgb="FF231F20"/>
        <rFont val="Arial"/>
        <family val="2"/>
      </rPr>
      <t>RISCADOR FORMICA/AZUL EJO/ACRILICO, MATERIAL CORPO:
ACO CARBONO, MATERIAL PONTA: METAL DURO, MATERIAL CABO: MADEIRA, FORMA FORNECIMENT
O: UNIDADE</t>
    </r>
  </si>
  <si>
    <r>
      <rPr>
        <sz val="10"/>
        <color rgb="FF231F20"/>
        <rFont val="Arial"/>
        <family val="2"/>
      </rPr>
      <t>5650.003
.0016 (ID
- 150605)</t>
    </r>
  </si>
  <si>
    <r>
      <rPr>
        <sz val="10"/>
        <color rgb="FF231F20"/>
        <rFont val="Arial"/>
        <family val="2"/>
      </rPr>
      <t>FORRO FIBRA MINERAL</t>
    </r>
  </si>
  <si>
    <t>FORRO SINTETICO PARA TETO, TIPO: PLACAS, MATERIAL: FIBRA MINERAL, SUPERFICIE: LISA, ESPESSURA: 15 MM, LARGURA: 625 MM, COMPRIMENTO: 1250 MM, COR: BRANCA</t>
  </si>
  <si>
    <r>
      <rPr>
        <sz val="10"/>
        <color rgb="FF231F20"/>
        <rFont val="Arial"/>
        <family val="2"/>
      </rPr>
      <t>5650.012
.0007 (ID
- 145643)</t>
    </r>
  </si>
  <si>
    <t>PERFIL PARA FORRO,TIPO: T METALICO, MATERIAL: CAMADA DUPLA EM ACO GALVANIZADO, ACABAMENTO: PINTURA A QUENTE EM POLIESTER, FORMA FORNECIMENTO: PECA DE 3,125 M</t>
  </si>
  <si>
    <r>
      <rPr>
        <sz val="10"/>
        <color rgb="FF231F20"/>
        <rFont val="Arial"/>
        <family val="2"/>
      </rPr>
      <t>5650.012
.0008 (ID
- 145644)</t>
    </r>
  </si>
  <si>
    <t>PERFIL PARA FORRO, TIPO: T METALICO, MATERIAL: CAMADA DUPLA EM ACO GALVANIZADO, ACABAMENTO: PINTURA A QUENTE EM POLIESTER, FORMA FORNECIMENTO: PECA DE 1,25 M</t>
  </si>
  <si>
    <r>
      <rPr>
        <sz val="10"/>
        <color rgb="FF231F20"/>
        <rFont val="Arial"/>
        <family val="2"/>
      </rPr>
      <t>9520.001
.0048 (ID
- 145688)</t>
    </r>
  </si>
  <si>
    <t>PERFIL L - CANTONEIRA METALICA,MAT ERIAL: ACO, TRATAMENTO: GALVANIZADO, DIMENSAO (H.MA X H.ME X E): 3000 X 19 X 19 MM, TIPO ABA: IGUAL, FORMA FORNECIMENT O: VARA DE 3 M, CANTONEIRA L 19MM VARA DE 3M</t>
  </si>
  <si>
    <r>
      <rPr>
        <sz val="10"/>
        <color rgb="FF231F20"/>
        <rFont val="Arial"/>
        <family val="2"/>
      </rPr>
      <t>9505.002
.0016 (ID
- 72443)</t>
    </r>
  </si>
  <si>
    <r>
      <rPr>
        <sz val="10"/>
        <color rgb="FF231F20"/>
        <rFont val="Arial"/>
        <family val="2"/>
      </rPr>
      <t>ARAME LISO REDONDO, TRATADO,MAT ERIAL: ACO CARBONO, TRATAMENTO: GALVANIZADO FOGO, REVESTIMENT O: N/A, COR REVESTIMENT O: N/A, BITOLA:
18 (1,24MM) BWG</t>
    </r>
  </si>
  <si>
    <r>
      <rPr>
        <sz val="10"/>
        <color rgb="FF231F20"/>
        <rFont val="Arial"/>
        <family val="2"/>
      </rPr>
      <t>5320.001
.0013 (ID
- 13359)</t>
    </r>
  </si>
  <si>
    <t>REBITE,TIPO: REPUXO ABERTO, CABECA: PLANA (CHATA), MATERIAL CORPO:
ALUMINIO, MATERIAL MANDRIL/HAST E: ALUMINIO, TRATAMENTO SUPERFICIAL: N/A, DIAMETRO CORPO: 4 (5/32"") MM, DIAMETRO ROSCA: N/A, COMPRIMENTO CORPO: 20 MM, ABA: NORMAL/A</t>
  </si>
  <si>
    <r>
      <rPr>
        <sz val="10"/>
        <color rgb="FF231F20"/>
        <rFont val="Arial"/>
        <family val="2"/>
      </rPr>
      <t>5305.002
.0193 (ID
- 145666)</t>
    </r>
  </si>
  <si>
    <t>PARAFUSO AUTO ATARRAXANTE, TIPO CABECA: TROMBETA- PONTA BROCA, ENCAIXE: FENDA PHILIPS, MATERIAL: ACO CARBONO SAE 1010/1020, ACABAMENTO: FOSFATIZADO, TIPO ROSCA CORPO: TOTAL, DIAMETRO NOMINAL: 3,5 MM, COMPRIMENTO: 25,0 MM, NORMA DIMENSIONAL: PADRAO FABRICANTE, FORMA FORNECIMENTO: CAIXA COM 100 UNIDADES</t>
  </si>
  <si>
    <r>
      <rPr>
        <sz val="10"/>
        <color rgb="FF231F20"/>
        <rFont val="Arial"/>
        <family val="2"/>
      </rPr>
      <t>CX</t>
    </r>
  </si>
  <si>
    <r>
      <rPr>
        <sz val="10"/>
        <color rgb="FF231F20"/>
        <rFont val="Arial"/>
        <family val="2"/>
      </rPr>
      <t>5315.006
.0075 (ID
- 145667)</t>
    </r>
  </si>
  <si>
    <t>PREGO,TIPO: COMUM COM CABECA, MATERIAL: ACO ATC ALTO TEOR DE CARBONO, TRATAMENTO SUPERFICIAL: GALVANIZADO ELETROLITICO, DIMENSAO (JP X LPP): 15 X 15, NORMA FABRICACAO: ABNT NBR 6627, FORMA FORNECIMENT O: CAIXA COM 100 UNIDADES</t>
  </si>
  <si>
    <r>
      <rPr>
        <sz val="10"/>
        <color rgb="FF231F20"/>
        <rFont val="Arial"/>
        <family val="2"/>
      </rPr>
      <t>5610.012
.0021 (ID
- 124142)</t>
    </r>
  </si>
  <si>
    <t>MATERIAIS DE CONSTRUÇÃO</t>
  </si>
  <si>
    <t>BRITA, PEDRA E PEDRISCOS,TI PO: PEDRA BRITADA BRUTA, GRANULOMET RIA / TAMANHO: TAMANHO 1 - SACO DE 20KG</t>
  </si>
  <si>
    <r>
      <rPr>
        <sz val="10"/>
        <color rgb="FF231F20"/>
        <rFont val="Arial"/>
        <family val="2"/>
      </rPr>
      <t>SAC O</t>
    </r>
  </si>
  <si>
    <r>
      <rPr>
        <sz val="10"/>
        <color rgb="FF231F20"/>
        <rFont val="Arial"/>
        <family val="2"/>
      </rPr>
      <t>5610.018
.0005 (ID
- 73843)</t>
    </r>
  </si>
  <si>
    <r>
      <rPr>
        <sz val="10"/>
        <color rgb="FF231F20"/>
        <rFont val="Arial"/>
        <family val="2"/>
      </rPr>
      <t>AREIA FINA - POSTO JAZIDA/FORNE CEDOR (RETIRADO NA JAZIDA, SEM
TRANSPORTE)</t>
    </r>
  </si>
  <si>
    <r>
      <rPr>
        <sz val="10"/>
        <color rgb="FF231F20"/>
        <rFont val="Arial"/>
        <family val="2"/>
      </rPr>
      <t>m3</t>
    </r>
  </si>
  <si>
    <r>
      <rPr>
        <sz val="10"/>
        <color rgb="FF231F20"/>
        <rFont val="Arial"/>
        <family val="2"/>
      </rPr>
      <t>5610.003
.0001 (ID
- 2643)</t>
    </r>
  </si>
  <si>
    <t>CAL,TIPO: HIDRATADA CH-I, COR: BRANCO, CONSISTENCIA: PO, FORNECIMENTO:  KG</t>
  </si>
  <si>
    <r>
      <rPr>
        <sz val="10"/>
        <color rgb="FF231F20"/>
        <rFont val="Arial"/>
        <family val="2"/>
      </rPr>
      <t>5610.021
.0001 (ID
- 90337)</t>
    </r>
  </si>
  <si>
    <t>MULTIMASSA,A PLICACAO: USO GERAL, COMPOSICAO: CAL,CIMENTO E AGREGADOS ESPECIAIS, DENSIDADE APARENTE: 1,5G/CM³, DENSIDADE FRESCA: 1,8G/CM³, TEMPERATURA TRABALHO: 5°C 40°C, NORMA: NBR 13.281/2005,APRESENTACAO: SACO 20 KG</t>
  </si>
  <si>
    <r>
      <rPr>
        <sz val="10"/>
        <color rgb="FF231F20"/>
        <rFont val="Arial"/>
        <family val="2"/>
      </rPr>
      <t>5610.010
.0005 (ID
- 141689)</t>
    </r>
  </si>
  <si>
    <r>
      <rPr>
        <sz val="10"/>
        <color rgb="FF231F20"/>
        <rFont val="Arial"/>
        <family val="2"/>
      </rPr>
      <t>MAT067 151</t>
    </r>
  </si>
  <si>
    <t>MANTA ASFALTICA,RE VESTIMENTO SUPERFICIE: ALUMINIO, MATERIAL BASE: ADESIVO DE ASFALTO ELASTOMÉRIC O, MATERIAL ARMADURA / ESTRUTURA: POLIESTER, INSTALACAO: A FRIO, FORNECIMENTO: M²</t>
  </si>
  <si>
    <r>
      <rPr>
        <sz val="10"/>
        <color rgb="FF231F20"/>
        <rFont val="Arial"/>
        <family val="2"/>
      </rPr>
      <t>8010.006
.0019 (ID
- 148785)</t>
    </r>
  </si>
  <si>
    <r>
      <rPr>
        <sz val="10"/>
        <color rgb="FF231F20"/>
        <rFont val="Arial"/>
        <family val="2"/>
      </rPr>
      <t>MAT067 450</t>
    </r>
  </si>
  <si>
    <t>REVESTIMENT O IMPERMEABILI ZANTE, ACAO SECUNDARIA: PROTETOR SUPERFICIE, COMPOSICAO BASICA: BASE ACRILICA, ASPECTO: LIQUIDO, COR: BRANCO, DENSIDADE: 1,55 +/- 0,020 G/CM3, INFLAMABILIDA DE: NAO INFLAMAVEL, SUPERFICIE APLICADA: LAJES, TERRACO NAO EXPOSTOS AOS SOL, CALHAS DE CONCRETO, AREAS FRIAS, MARCA- REFERÊNCIA: TECRYL D3, FORMA FORNECIMENTO:  KG</t>
  </si>
  <si>
    <r>
      <rPr>
        <sz val="10"/>
        <color rgb="FF231F20"/>
        <rFont val="Arial"/>
        <family val="2"/>
      </rPr>
      <t>5610.005
.0004 (ID
- 4604)</t>
    </r>
  </si>
  <si>
    <t>CIMENTO PORTLAND (CP),TIPO: CP III (ALTO FORNO-NBR 5735), CLASSE RESISTENCIA: 40RS(RESISTENTE AO SULFATO), FORNECIMENTO:  KG.</t>
  </si>
  <si>
    <r>
      <rPr>
        <sz val="10"/>
        <color rgb="FF231F20"/>
        <rFont val="Arial"/>
        <family val="2"/>
      </rPr>
      <t>3439.004
.0047 (ID
- 159983)</t>
    </r>
  </si>
  <si>
    <r>
      <rPr>
        <sz val="10"/>
        <color rgb="FF231F20"/>
        <rFont val="Arial"/>
        <family val="2"/>
      </rPr>
      <t>MAT050 500</t>
    </r>
  </si>
  <si>
    <r>
      <rPr>
        <sz val="10"/>
        <color rgb="FF231F20"/>
        <rFont val="Arial"/>
        <family val="2"/>
      </rPr>
      <t>ELETRODO SOLDA,DIAMET RO: 2,5 MM,
TIPO: OK 46, FORMA FORNECIMENT O: KG</t>
    </r>
  </si>
  <si>
    <r>
      <rPr>
        <sz val="10"/>
        <color rgb="FF231F20"/>
        <rFont val="Arial"/>
        <family val="2"/>
      </rPr>
      <t>5345.002
.0047 (ID
- 159984)</t>
    </r>
  </si>
  <si>
    <r>
      <rPr>
        <sz val="10"/>
        <color rgb="FF231F20"/>
        <rFont val="Arial"/>
        <family val="2"/>
      </rPr>
      <t>MAT047 500</t>
    </r>
  </si>
  <si>
    <t>DISCO CORTE,TIPO GRAO: ACO CARBONO, DIMENSAO (DE X E X DI):
4.1/2``x1/25``x7/8``, REFORCO: 2 TELAS, APLICACAO: ACO, INOX E METAL</t>
  </si>
  <si>
    <r>
      <rPr>
        <sz val="10"/>
        <color rgb="FF231F20"/>
        <rFont val="Arial"/>
        <family val="2"/>
      </rPr>
      <t>5650.010
.0029 (ID
- 135990)</t>
    </r>
  </si>
  <si>
    <r>
      <rPr>
        <sz val="10"/>
        <color rgb="FF231F20"/>
        <rFont val="Arial"/>
        <family val="2"/>
      </rPr>
      <t>TELHAS</t>
    </r>
  </si>
  <si>
    <t>TELHA ONDULADA / TRAPEZOIDAL, PERFIL: ONDULADO, MATERIAL: PVC, TRATAMENTO SUPERFICIAL/A CABAM: N/A, COR: CERAMICA, TRANSPARENC IA: OPACO, LARGURA TOTAL: 88 CM, COMPRIMENTO: 328 CM, ESPESSURA: 2,5 MM, PASSO: N/A, ALTURA: 5 CM</t>
  </si>
  <si>
    <r>
      <rPr>
        <sz val="10"/>
        <color rgb="FF231F20"/>
        <rFont val="Arial"/>
        <family val="2"/>
      </rPr>
      <t>5306.002
.0055 (ID
- 157601)</t>
    </r>
  </si>
  <si>
    <t>PARAFUSO CABECA SEXTAVADA,TI PO: FIXACAO EM TELHA, ENCAIXE: SEM ENCAIXE, MATERIAL: ACO CARBONO SAE 1010/1020, RESISTENCIA: N/A, ACABAMENTO: ZINCADO, TIPO ROSCA CORPO: PARCIAL, ROSCA: SOBERBA, NORMA ROSCA: N/A, CLASSE TOLERANCIA ROSCA: N/A, SENTIDO ROSCA: DIREITA, DIAMETRO NOMINAL: 12,0 MM, PASSO: N/A, COMPRIMENTO
: 3.1/2``, NORMA DIMENSIONAL: N/A, PORCA: N/A, ARRUELA: CGALV/C PVC</t>
  </si>
  <si>
    <r>
      <rPr>
        <sz val="10"/>
        <color rgb="FF231F20"/>
        <rFont val="Arial"/>
        <family val="2"/>
      </rPr>
      <t>5650.009
.0012 (ID
- 157609)</t>
    </r>
  </si>
  <si>
    <r>
      <rPr>
        <sz val="10"/>
        <color rgb="FF231F20"/>
        <rFont val="Arial"/>
        <family val="2"/>
      </rPr>
      <t>MAT043 300</t>
    </r>
  </si>
  <si>
    <t>TELHA CUMEEIRA FIBROCIMENTO/ SIMILAR,MODE LO: CUMEEIRA CENTRAL, MATERIAL: CLORETO POLIVINILA, ACABAMENTO: N/A, ESPESSURA: 2,5 MM, COMPRIMENTO LONGITUDINAL: 86 CM, INCLINACAO COBERTURA: ARTICULADA, COMPRIMENTO ABA: 56 CM</t>
  </si>
  <si>
    <r>
      <rPr>
        <sz val="10"/>
        <color rgb="FF231F20"/>
        <rFont val="Arial"/>
        <family val="2"/>
      </rPr>
      <t>5650.009
.0013 (ID
- 157610)</t>
    </r>
  </si>
  <si>
    <t>TELHA CUMEEIRA FIBROCIMENTO/ SIMILAR,MODE LO: CUMEEIRA CENTRAL ARTICULADA, MATERIAL: CLORETO POLIVINILA, ACABAMENTO: N/A, ESPESSURA: 2,5 MM, COMPRIMENTO LONGITUDINAL: 86 CM, INCLINACAO COBERTURA: ARTICULADA, COMPRIMENTO ABA: 15 CM</t>
  </si>
  <si>
    <r>
      <rPr>
        <sz val="10"/>
        <color rgb="FF231F20"/>
        <rFont val="Arial"/>
        <family val="2"/>
      </rPr>
      <t>5650.009
.0016 (ID
- 157613)</t>
    </r>
  </si>
  <si>
    <t>TELHA CUMEEIRA FIBROCIMENTO/ SIMILAR,MODE LO: CUMEEIRA ESPIGAO ARTICULADA, MATERIAL: CLORETO POLIVINILA, ACABAMENTO: N/A, ESPESSURA: 2,5 MM, COMPRIMENTO LONGITUDINAL: 103 CM, INCLINACAO COBERTURA: ARTICULADA, COMPRIMENTO ABA: 12 CM</t>
  </si>
  <si>
    <r>
      <rPr>
        <sz val="10"/>
        <color rgb="FF231F20"/>
        <rFont val="Arial"/>
        <family val="2"/>
      </rPr>
      <t>5610.001
.0011 (ID
- 137809)</t>
    </r>
  </si>
  <si>
    <r>
      <rPr>
        <sz val="10"/>
        <color rgb="FF231F20"/>
        <rFont val="Arial"/>
        <family val="2"/>
      </rPr>
      <t>REVESTIM ENTO PISO E PAREDE</t>
    </r>
  </si>
  <si>
    <t>ARGAMASSA REVESTIMENT O (COLANTE), INDUSTRIALIZA DA,NORMAS ATENDIDAS: NBR 14081, CLASSIFICACA O: AC-I (INTERIOR), COR: CINZA, COMPOSICAO BASICA: CIMENTO CPII - F32 , AREIA MEDIA, AREIA FINA E ADITIVOS, FORMA FORNECIMENTO: SACO COM 20 KG</t>
  </si>
  <si>
    <r>
      <rPr>
        <sz val="10"/>
        <color rgb="FF231F20"/>
        <rFont val="Arial"/>
        <family val="2"/>
      </rPr>
      <t>8040.003
.0005 (ID
- 109869)</t>
    </r>
  </si>
  <si>
    <t>REVESTIMENTO PISO E PAREDE</t>
  </si>
  <si>
    <t>ARGAMASSA REJUNTAMENT O, INDUSTRIALIZA DA, NORMA ATENDIDA:
NBR 14081, CLASSIFICACAO: AC-1 (INTERIORES), BASE: ANTI ACIDO, COR: BRANCO, COMPOSICAO BASICA: ADITIVOS ESPECIAIS</t>
  </si>
  <si>
    <r>
      <rPr>
        <sz val="10"/>
        <color rgb="FF231F20"/>
        <rFont val="Arial"/>
        <family val="2"/>
      </rPr>
      <t>610.023.
0002 (ID
- 138784)</t>
    </r>
  </si>
  <si>
    <t>REJUNTE,APLI CACAO: CERAMICAS, PISOS, AZULEJOS, USO: PREENCHIMEN TO DAS JUNTAS EXECUTIVAS RESULTANTES DE ASSENTAMENT O DE PECAS CERAMICAS, MATERIAL BASE: CIMENTO, COR: CINZA, COMPOSICAO: CIMENTO/AGR EGADOS MINERAIS/PIGM ENTOS/ADITIV OS CELULOSICOS/ HIDROFUGANT ES E POLIMEROS, FORMA FORNECIMENTO: PACOTE DE 1 KG</t>
  </si>
  <si>
    <r>
      <rPr>
        <sz val="10"/>
        <color rgb="FF231F20"/>
        <rFont val="Arial"/>
        <family val="2"/>
      </rPr>
      <t>5620.008
.0065 (ID
- 157937)</t>
    </r>
  </si>
  <si>
    <t>PISO ACABAMENTO CERAMICO / PORCELANATO,MATERIAL: PORCELANATO, ACABAMENTO SUPERFICIAL: ACETINADO, DIMENSOES (MAIOR X MENOR): 60 x 60 CM, COR: CINZA, VARIACAO TONALIDADE: N/A, PEI: 5- TODA DEPENDENCIA RESIDENCIAL- AMBIENTE COMERCIAL TRAFEGO INTENSO, COEFICIENTE ATRITO: COEFICIENTE DE ATRITO ENTRE 0,2 E 0,4, FORNECIMENTO: EMBALAGEM 2,00 M²</t>
  </si>
  <si>
    <r>
      <rPr>
        <sz val="10"/>
        <color rgb="FF231F20"/>
        <rFont val="Arial"/>
        <family val="2"/>
      </rPr>
      <t>5120.073
.0005 (ID
- 61295)</t>
    </r>
  </si>
  <si>
    <t>ESPACADOR PISO/AZULEJO/ BLOCO VIDRO, MATERIAL: POLIPROPILEN O, TAMANHO: 3 mm, COR: PRETO, FORNECIMENT O: PACOTE 100 UN</t>
  </si>
  <si>
    <r>
      <rPr>
        <sz val="10"/>
        <color rgb="FF231F20"/>
        <rFont val="Arial"/>
        <family val="2"/>
      </rPr>
      <t>PCT</t>
    </r>
  </si>
  <si>
    <r>
      <rPr>
        <sz val="10"/>
        <color rgb="FF231F20"/>
        <rFont val="Arial"/>
        <family val="2"/>
      </rPr>
      <t>5620.001
.0037 (ID
- 159152)</t>
    </r>
  </si>
  <si>
    <t>AZULEJO MONOCOR,CO R: BRANCO, ACABAMENTO: ACETINADO, DIMENSOES (MENOR X MAIOR): 20 X 30 CM, ESPESSURA APROXIMADA: 5 MM, QUALIDADE: PADRAO A, FORMA FORNECIMENTO: METRO QUADRADO</t>
  </si>
  <si>
    <r>
      <rPr>
        <sz val="10"/>
        <color rgb="FF231F20"/>
        <rFont val="Arial"/>
        <family val="2"/>
      </rPr>
      <t>5110.038
.0001 (ID
- 151850)</t>
    </r>
  </si>
  <si>
    <t>ALICATE NIVELAMENTO PISOS,MATERI AL CORPO: ACO TEMPERADO, MATERIAL CABO: POLIPROPILEN O, COR CABO: LARANJA, USO: NIVELAMENTO DE PISO</t>
  </si>
  <si>
    <r>
      <rPr>
        <sz val="10"/>
        <color rgb="FF231F20"/>
        <rFont val="Arial"/>
        <family val="2"/>
      </rPr>
      <t>5680.015
.0002 (ID
- 159409)</t>
    </r>
  </si>
  <si>
    <r>
      <rPr>
        <sz val="10"/>
        <color rgb="FF231F20"/>
        <rFont val="Arial"/>
        <family val="2"/>
      </rPr>
      <t>13.416.0
015-0 /
11197</t>
    </r>
  </si>
  <si>
    <t>PISO TATIL (PODOTATIL), ACESSIBILIDAD E,MODELO / APLICACAO: ALERTA, COR: CINZA, DIMENSOES: 25 X 25 CM, MATERIA PRIMA: CLORETO POLIVINILA, FIXACAO: COLA CONTATO, FORMA FORNECIMENTO: METRO QUADRADO</t>
  </si>
  <si>
    <r>
      <rPr>
        <sz val="10"/>
        <color rgb="FF231F20"/>
        <rFont val="Arial"/>
        <family val="2"/>
      </rPr>
      <t>-</t>
    </r>
  </si>
  <si>
    <r>
      <rPr>
        <sz val="10"/>
        <color rgb="FF231F20"/>
        <rFont val="Arial"/>
        <family val="2"/>
      </rPr>
      <t>13.416.0
015-0 /
00135</t>
    </r>
  </si>
  <si>
    <t>COLA DE CONTATO ADESIVO A BASE DE BORRACHA DE NEOPRENE, DESENVOLVID O PARA COLAGENS DE ALTO DESEMPENHO EM DIFERENTES MATERIAIS FORNECIDO EM LATAS DE 2,8KG</t>
  </si>
  <si>
    <r>
      <rPr>
        <sz val="10"/>
        <color rgb="FF231F20"/>
        <rFont val="Arial"/>
        <family val="2"/>
      </rPr>
      <t>5975.023
.0018
ID 147031</t>
    </r>
  </si>
  <si>
    <t>MATERIAIS ELÉTRICOS</t>
  </si>
  <si>
    <r>
      <rPr>
        <sz val="10"/>
        <color rgb="FF231F20"/>
        <rFont val="Arial"/>
        <family val="2"/>
      </rPr>
      <t>15.018.0
515-0 /
11944</t>
    </r>
  </si>
  <si>
    <t>ELETROCALHA METALICA, MATERIAL: AÇO, TRATAMENTO SUPERFICIAL: GALVANIZADO, MODELO: PERFURADA, TIPO: U, TAMPA: SEM TAMPA, COMPRIMENTO
: 3 M, BITOLA: 1,21 (CHAPA 18 MSG) MM, DIMENSAO (L X H): 100 X 50 MM, FORMA FORNECIMENTO: UNIDADE</t>
  </si>
  <si>
    <r>
      <rPr>
        <sz val="10"/>
        <color rgb="FF231F20"/>
        <rFont val="Arial"/>
        <family val="2"/>
      </rPr>
      <t>59.750.1
00.049
ID 147032</t>
    </r>
  </si>
  <si>
    <r>
      <rPr>
        <sz val="10"/>
        <color rgb="FF231F20"/>
        <rFont val="Arial"/>
        <family val="2"/>
      </rPr>
      <t>15.018.0
610-0 /
11998</t>
    </r>
  </si>
  <si>
    <t>CURVA ELETROCALHA, POSICAO: HORIZONTAL, ANGULO: 90 °, TIPO: PERFURADA, MATERIAL: ACO, TRATAMENTO SUPERFICIAL: GALVANIZADO, ACABAMENTO: N/A, DIMENSAO (L X H): 100 X 50 MM, VIROLA- DIVISOR: SEM VIROLADIVISO R, TAMPA: SEM TAMPA, FORMA FORNECIMENTO: UN</t>
  </si>
  <si>
    <r>
      <rPr>
        <sz val="10"/>
        <color rgb="FF231F20"/>
        <rFont val="Arial"/>
        <family val="2"/>
      </rPr>
      <t>59.750.1
00.051
ID 147040</t>
    </r>
  </si>
  <si>
    <r>
      <rPr>
        <sz val="10"/>
        <color rgb="FF231F20"/>
        <rFont val="Arial"/>
        <family val="2"/>
      </rPr>
      <t>15.018.0
730-0  /
12106</t>
    </r>
  </si>
  <si>
    <t>CURVA ELETROCALHA, POSICAO: CURVA DE INVERSAO, ANGULO: 90 °, TIPO: PERFURADA, MATERIAL: ACO, TRATAMENTO SUPERFICIAL: GALVANIZADO FOGO, ACABAMENTO: N/A, DIMENSAO (L X H): 100 X 50 MM, VIROLA- DIVISOR: SEM VIROLA- DIVISOR, TAMPA: SEM TAMPA, FORMA FORNECIMENTO: UN</t>
  </si>
  <si>
    <r>
      <rPr>
        <sz val="10"/>
        <color rgb="FF231F20"/>
        <rFont val="Arial"/>
        <family val="2"/>
      </rPr>
      <t>59.750.1
00.050
ID 147039</t>
    </r>
  </si>
  <si>
    <r>
      <rPr>
        <sz val="10"/>
        <color rgb="FF231F20"/>
        <rFont val="Arial"/>
        <family val="2"/>
      </rPr>
      <t>15.018.0
670-0 /
12052</t>
    </r>
  </si>
  <si>
    <t>CURVA ELETROCALHA, POSICAO: VERTICAL EXTERNA, ANGULO: 90 °, TIPO: PERFURADA, MATERIAL: ACO, TRATAMENTO SUPERFICIAL:
GALVANIZADO ANTIFOGO, ACABAMENTO: N/A, DIMENSAO (L X H): 100 X 50 MM, VIROLA- DIVISOR: SEM VIROLA- DIVISOR, TAMPA: SEM TAMPA, FORMA
FORNECIMENTO: UN</t>
  </si>
  <si>
    <r>
      <rPr>
        <sz val="10"/>
        <color rgb="FF231F20"/>
        <rFont val="Arial"/>
        <family val="2"/>
      </rPr>
      <t>59.750.4
20.012
ID 126011</t>
    </r>
  </si>
  <si>
    <t>SUPORTE ELETROCALHA, MODELO: SUSPENSAO VERTICAL, POSICAO: VERTICAL, MATERIAL: METAL GALVANIZADO, TRATAMENTO: GALVANIZADO FOGO, ALTURA ABA ELETROCALHA: 50 MM, LARGURA ELETROCALHA: 100 MM</t>
  </si>
  <si>
    <r>
      <rPr>
        <sz val="10"/>
        <color rgb="FF231F20"/>
        <rFont val="Arial"/>
        <family val="2"/>
      </rPr>
      <t>59.750.2
20.008
ID 126053</t>
    </r>
  </si>
  <si>
    <r>
      <rPr>
        <sz val="10"/>
        <color rgb="FF231F20"/>
        <rFont val="Arial"/>
        <family val="2"/>
      </rPr>
      <t>EMENDA PARA ELETROCALHA, TIPO: INTERNA PERFURADA PARA ELETROCALHA 100 X 50MM, MATERIAL: ACO CARBONO, TRATAMENTO SUPERFICIAL: GALVANIZADO FOGO, DIMENSAO (C X L): (C) 200 X (L) 100 MM x (H)
50MM, VIROLA- DIVISOR: SEM VIROLA</t>
    </r>
  </si>
  <si>
    <r>
      <rPr>
        <sz val="10"/>
        <color rgb="FF231F20"/>
        <rFont val="Arial"/>
        <family val="2"/>
      </rPr>
      <t>59.750.5
90.006
ID 123430</t>
    </r>
  </si>
  <si>
    <r>
      <rPr>
        <sz val="10"/>
        <color rgb="FF231F20"/>
        <rFont val="Arial"/>
        <family val="2"/>
      </rPr>
      <t>SAIDA ELETRODUTO, TIPO: HORIZONTAL, DIAMETRO: 3/4
``</t>
    </r>
  </si>
  <si>
    <r>
      <rPr>
        <sz val="10"/>
        <color rgb="FF231F20"/>
        <rFont val="Arial"/>
        <family val="2"/>
      </rPr>
      <t>59.750.5
90.004</t>
    </r>
    <r>
      <rPr>
        <sz val="10"/>
        <color rgb="FF000000"/>
        <rFont val="Arial"/>
        <family val="2"/>
      </rPr>
      <t xml:space="preserve"> ID 108333</t>
    </r>
  </si>
  <si>
    <t>SAIDA ELETRODUTO, TIPO: HORIZONTAL, DIAMETRO: 1 ``</t>
  </si>
  <si>
    <r>
      <rPr>
        <sz val="10"/>
        <color rgb="FF231F20"/>
        <rFont val="Arial"/>
        <family val="2"/>
      </rPr>
      <t>59.750.5
90.007
ID 125867</t>
    </r>
  </si>
  <si>
    <r>
      <rPr>
        <sz val="10"/>
        <color rgb="FF231F20"/>
        <rFont val="Arial"/>
        <family val="2"/>
      </rPr>
      <t>SAIDA ELETRODUTO, TIPO: HORIZONTAL,
DIAMETRO: 2 ``</t>
    </r>
  </si>
  <si>
    <r>
      <rPr>
        <sz val="10"/>
        <color rgb="FF231F20"/>
        <rFont val="Arial"/>
        <family val="2"/>
      </rPr>
      <t>59.750.2
30.020
ID 153597</t>
    </r>
  </si>
  <si>
    <t>ELETROCALHA METALICA, MATERIAL: ACO CARBONO, TRATAMENTO SUPERFICIAL: GALVANIZADO FOGO, MODELO: PERFURADA, TIPO: SEM VIROLA, TAMPA: SEM TAMPA, COMPRIMENTO: 3 M, BITOLA: 1,21 (CHAPA 18 MSG) MM, DIMENSAO (L X H): 200 X 50 MM, FORMA FORNECIMENTO: UNIDADE</t>
  </si>
  <si>
    <r>
      <rPr>
        <sz val="10"/>
        <color rgb="FF231F20"/>
        <rFont val="Arial"/>
        <family val="2"/>
      </rPr>
      <t>59.750.0
90.003
ID 153599</t>
    </r>
  </si>
  <si>
    <r>
      <rPr>
        <sz val="10"/>
        <color rgb="FF231F20"/>
        <rFont val="Arial"/>
        <family val="2"/>
      </rPr>
      <t>15.018.0
792-0 /
12162</t>
    </r>
  </si>
  <si>
    <t>CRUZETA ELETROCALHA, MATERIAL: ACO CARBONO, TRATAMENTO: GALVANIZADO FOGO, MODELO: PERFURADA, POSICAO: HORIZONTAL, ANGULO: 90 °, ABA: RETA, RAIO: 200 MM, DIMENSAO (L X H): 200 X 50 MM, TAMPA: SEM, FORMA
FORNECIMENTO: UN</t>
  </si>
  <si>
    <r>
      <rPr>
        <sz val="10"/>
        <color rgb="FF231F20"/>
        <rFont val="Arial"/>
        <family val="2"/>
      </rPr>
      <t>59.750.1
00.052
ID 153639</t>
    </r>
  </si>
  <si>
    <r>
      <rPr>
        <sz val="10"/>
        <color rgb="FF231F20"/>
        <rFont val="Arial"/>
        <family val="2"/>
      </rPr>
      <t>15.018.0
612-0 /
12000</t>
    </r>
  </si>
  <si>
    <t>CURVA ELETROCALHA, POSICAO: HORIZONTAL, ANGULO: 90 °,
TIPO: PERFURADA, MATERIAL: ACO CARBONO, TRATAMENTO SUPERFICIAL: GALVANIZADO FOGO, ACABAMENTO: N/A, DIMENSAO (L X H): 200 X 50 MM, VIROLA- DIVISOR: SEM VIROLA- DIVISOR, TAMPA: SEM TAMPA, FORMA
FORNECIMENTO: UNIDADE</t>
  </si>
  <si>
    <r>
      <rPr>
        <sz val="10"/>
        <color rgb="FF231F20"/>
        <rFont val="Arial"/>
        <family val="2"/>
      </rPr>
      <t>59.750.1
00.053
ID 153645</t>
    </r>
  </si>
  <si>
    <r>
      <rPr>
        <sz val="10"/>
        <color rgb="FF231F20"/>
        <rFont val="Arial"/>
        <family val="2"/>
      </rPr>
      <t>15.018.0
732-0 /
12108</t>
    </r>
  </si>
  <si>
    <t>CURVA ELETROCALHA, POSICAO: CURVA DE INVERSAO, ANGULO: 90 °, TIPO: PERFURADA, MATERIAL: ACO CARBONO, TRATAMENTO SUPERFICIAL: GALVANIZADO FOGO, ACABA MENTO: N/A, DIMENSAO (L X H): 200 X 50 MM, VIROLA- DIVISOR: N/A, TAMPA: N/A, FORMA
FORNECIMENTO: UN</t>
  </si>
  <si>
    <r>
      <rPr>
        <sz val="10"/>
        <color rgb="FF231F20"/>
        <rFont val="Arial"/>
        <family val="2"/>
      </rPr>
      <t>59.750.4
20.022
ID 153644</t>
    </r>
  </si>
  <si>
    <t>SUPORTE ELETROCALHA, MODELO: SUSPENSAO VERTICAL, POSICAO: VERTICAL, MATERIAL: ACO CARBONO, TRATAMENTO: GALVANIZADO FOGO, ALTURA ABA ELETROCALHA: 50 MM, LARGURA
ELETROCALHA: 200 MM, FORMA FORNECIMENTO: UNIDADE</t>
  </si>
  <si>
    <r>
      <rPr>
        <sz val="10"/>
        <color rgb="FF231F20"/>
        <rFont val="Arial"/>
        <family val="2"/>
      </rPr>
      <t>59.750.2
20.012
ID 153640</t>
    </r>
  </si>
  <si>
    <r>
      <rPr>
        <sz val="10"/>
        <color rgb="FF231F20"/>
        <rFont val="Arial"/>
        <family val="2"/>
      </rPr>
      <t>EMENDA PARA ELETROCALHA, TIPO: INTERNA PERFURADA, MATERIAL:  ACO CARBONO, TRATAMENTO SUPERFICIAL: GALVANIZADO FOGO, DIMENSAO (C X L): 200 X 50 MM, VIROLA- DIVISOR: SEM VIROLA, FORMA
FORNECIMENT O: UNIDADE</t>
    </r>
  </si>
  <si>
    <r>
      <rPr>
        <sz val="10"/>
        <color rgb="FF231F20"/>
        <rFont val="Arial"/>
        <family val="2"/>
      </rPr>
      <t>53.250.0
40.028
ID 153648</t>
    </r>
  </si>
  <si>
    <r>
      <rPr>
        <sz val="10"/>
        <color rgb="FF231F20"/>
        <rFont val="Arial"/>
        <family val="2"/>
      </rPr>
      <t>DISPOSITIVO FIXACAO, TIPO: ACOPLADOR EM PAINEL PARA ELETROCALHA, MATERIAL: ACO CARBONO, TAMANHO: 200 X 50MM, APLICACAO: PAINEL ELETRICO, FORMA
FORNECIMENT O: UNIDADE</t>
    </r>
  </si>
  <si>
    <r>
      <rPr>
        <sz val="10"/>
        <color rgb="FF231F20"/>
        <rFont val="Arial"/>
        <family val="2"/>
      </rPr>
      <t>59.750.4
70.013
ID 153598</t>
    </r>
  </si>
  <si>
    <r>
      <rPr>
        <sz val="10"/>
        <color rgb="FF231F20"/>
        <rFont val="Arial"/>
        <family val="2"/>
      </rPr>
      <t>15.018.0
752-0 /
12126</t>
    </r>
  </si>
  <si>
    <r>
      <rPr>
        <sz val="10"/>
        <color rgb="FF231F20"/>
        <rFont val="Arial"/>
        <family val="2"/>
      </rPr>
      <t>TE ELETROCALHA, TIPO: PERFURADA, MATERIAL: ACO CARBONO, TRATAMENTO SUPERFICIAL: GALVANIZADO FOGO, POSICAO: HORIZONTAL, VIROLA DIVISO R: SEM
VIROLA- DIVISOR, TAMPA: N/A, DIMENSOES (L
X H): 200 X 50</t>
    </r>
    <r>
      <rPr>
        <sz val="10"/>
        <color rgb="FF000000"/>
        <rFont val="Arial"/>
        <family val="2"/>
      </rPr>
      <t xml:space="preserve"> MM, FORMA FORNECIMENT O: UM</t>
    </r>
  </si>
  <si>
    <r>
      <rPr>
        <sz val="10"/>
        <color rgb="FF231F20"/>
        <rFont val="Arial"/>
        <family val="2"/>
      </rPr>
      <t>53.650.0
10.039
ID 125883</t>
    </r>
  </si>
  <si>
    <r>
      <rPr>
        <sz val="10"/>
        <color rgb="FF231F20"/>
        <rFont val="Arial"/>
        <family val="2"/>
      </rPr>
      <t>MAT007 550</t>
    </r>
  </si>
  <si>
    <r>
      <rPr>
        <sz val="10"/>
        <color rgb="FF231F20"/>
        <rFont val="Arial"/>
        <family val="2"/>
      </rPr>
      <t>ARRUELA, FORMATO: CIRCULAR, TIPO: PRESSAO, MATERIAL: ACO CARBONO SAE 1050/1060, ACABAMENTO: GALVANIZADO ELETROLITICO, DIAMETRO NOMINAL: 1/4``, NORMA: ANSI
B27.1</t>
    </r>
  </si>
  <si>
    <r>
      <rPr>
        <sz val="10"/>
        <color rgb="FF231F20"/>
        <rFont val="Arial"/>
        <family val="2"/>
      </rPr>
      <t>53.100.0
20.039
ID 67304</t>
    </r>
  </si>
  <si>
    <r>
      <rPr>
        <sz val="10"/>
        <color rgb="FF231F20"/>
        <rFont val="Arial"/>
        <family val="2"/>
      </rPr>
      <t>MAT106 200</t>
    </r>
  </si>
  <si>
    <r>
      <rPr>
        <sz val="10"/>
        <color rgb="FF231F20"/>
        <rFont val="Arial"/>
        <family val="2"/>
      </rPr>
      <t>PORCA, TIPO: SEXTAVADA, MATERIAL: METAL GALVONIZADO, RESISTENCIA: N/A, ACABAMENTO: GALVANIZADO FOGO, ROSCA: N/D, NORMA ROSCA: DIN 13, CLASSE TOLERANCIA ROSCA: N/A, SENTIDO ROSCA: DIREITA, DIAMETRO NOMINAL: 1/4``, PASSO: N/D, NORMA DIMENSIONAL:
N/A</t>
    </r>
  </si>
  <si>
    <r>
      <rPr>
        <sz val="10"/>
        <color rgb="FF231F20"/>
        <rFont val="Arial"/>
        <family val="2"/>
      </rPr>
      <t>53.250.0
40.023
ID 145112</t>
    </r>
  </si>
  <si>
    <r>
      <rPr>
        <sz val="10"/>
        <color rgb="FF231F20"/>
        <rFont val="Arial"/>
        <family val="2"/>
      </rPr>
      <t>DISPOSITIVO FIXACAO,TIPO: FINCA PINO, MATERIAL: ACO, TAMANHO: .22 CURTO, APLICACAO: CARTUCHO PARA FINCA PINO, FORMA FORNECIMENT
O:CENTO</t>
    </r>
  </si>
  <si>
    <r>
      <rPr>
        <sz val="10"/>
        <color rgb="FF231F20"/>
        <rFont val="Arial"/>
        <family val="2"/>
      </rPr>
      <t>53.100.0
20.047
ID 147142</t>
    </r>
  </si>
  <si>
    <r>
      <rPr>
        <sz val="10"/>
        <color rgb="FF231F20"/>
        <rFont val="Arial"/>
        <family val="2"/>
      </rPr>
      <t>PORCA, TIPO: LOSANGULAR, MATERIAL: ACO CARBONO, RESISTENCIA: MEDIA, ACABAMENTO: GALVANIZADO FOGO, ROSCA: N/A, NORMA ROSCA: DIN 13, CLASSE TOLERANCIA ROSCA: N/A, SENTIDO ROSCA: DIREITA, DIAMETRO NOMINAL: 1/4``, PASSO: 20 FPP, NORMA DIMENSIONAL: N/A, FORMA
FORNECIMENT O: UNIDADE</t>
    </r>
  </si>
  <si>
    <r>
      <rPr>
        <sz val="10"/>
        <color rgb="FF231F20"/>
        <rFont val="Arial"/>
        <family val="2"/>
      </rPr>
      <t>59.750.1
40.008
ID 149103</t>
    </r>
  </si>
  <si>
    <r>
      <rPr>
        <sz val="10"/>
        <color rgb="FF231F20"/>
        <rFont val="Arial"/>
        <family val="2"/>
      </rPr>
      <t>CANALETA METAL, TIPO: PERFURADA ALTA PERFILADOS, MATERIAL: PRE GALVANIZADA, DIMENSAO (L X H X C): 38 X 38
X 6000 MM, COR: CINZA</t>
    </r>
  </si>
  <si>
    <r>
      <rPr>
        <sz val="10"/>
        <color rgb="FF231F20"/>
        <rFont val="Arial"/>
        <family val="2"/>
      </rPr>
      <t>59.750.4
20.021
ID 138294</t>
    </r>
  </si>
  <si>
    <r>
      <rPr>
        <sz val="10"/>
        <color rgb="FF231F20"/>
        <rFont val="Arial"/>
        <family val="2"/>
      </rPr>
      <t>SUPORTE ELETROCALHA, MODELO: SUSPENSAO VERTICAL, POSICAO: VERTICAL, MATERIAL: METAL GALVONIZADO, TRATAMENTO: GALVANIZADO FOGO, ALTURA ABA ELETROCALHA: 38 MM, LARGURA ELETROCALHA: 38 MM, FORMA
FORNECIMENT O: UNIDADE</t>
    </r>
  </si>
  <si>
    <r>
      <rPr>
        <sz val="10"/>
        <color rgb="FF231F20"/>
        <rFont val="Arial"/>
        <family val="2"/>
      </rPr>
      <t>95.100.0
40.010
ID 153693</t>
    </r>
  </si>
  <si>
    <r>
      <rPr>
        <sz val="10"/>
        <color rgb="FF231F20"/>
        <rFont val="Arial"/>
        <family val="2"/>
      </rPr>
      <t>BARRA / VERGALHAO ROSCADO, MATERIAL: ACO CARBONO, ACABAMENTO: GALVANIZADO A FOGO, DIAMETRO NOMINAL: 1/4``, COMPRIMENTO
: 1000 MM, PORCA: SEM PORCA, ARRUELA: SEM ARRUELA, FORMA FORNECIMENT
O: UNIDADE</t>
    </r>
  </si>
  <si>
    <r>
      <rPr>
        <sz val="10"/>
        <color rgb="FF231F20"/>
        <rFont val="Arial"/>
        <family val="2"/>
      </rPr>
      <t>5975.013
.0088 (ID - 160845)</t>
    </r>
  </si>
  <si>
    <r>
      <rPr>
        <sz val="10"/>
        <color rgb="FF231F20"/>
        <rFont val="Arial"/>
        <family val="2"/>
      </rPr>
      <t>CAIXA LIGACAO, ELETRODUTO, MATERIAL: POLIAMIDA, MODELO: RETANGULAR, APLICACAO: PISO ELEVADO, BITOLA: 1 SAIDA DE 1`` E 1 SAIDA DE
3/4``, DIMENSAO: 150
X 250 X 60 MM, TIPO TAMPA: QUADRADA COM PORTA E DUAS SAIDAS LATERIAS PARA CABOS ELETRICOS E DE REDE, ROSCA: N/A, VEDACAO: N/A, FORMA
FORNECIMENT O: UNIDADE</t>
    </r>
  </si>
  <si>
    <r>
      <rPr>
        <sz val="10"/>
        <color rgb="FF231F20"/>
        <rFont val="Arial"/>
        <family val="2"/>
      </rPr>
      <t>5975.013
.0089 (ID
- 165053)</t>
    </r>
  </si>
  <si>
    <t>CAIXA LIGACAO, ELETRODUTO, MATERIAL: CHAPA DE ACO, MODELO: RETANGULAR, APLICACAO: PISO ELEVADO, BITOLA: 4 SAIDAS DE 3/4``, DIMENSAO: 200
X 282 X 75 MM, TIPO TAMPA: TAMPA BASCULANTE, ROSCA: N/A, VEDACAO: N/A, FORMA FORNECIMENTO: UNIDADE</t>
  </si>
  <si>
    <r>
      <rPr>
        <sz val="10"/>
        <color rgb="FF231F20"/>
        <rFont val="Arial"/>
        <family val="2"/>
      </rPr>
      <t>5925001
0329
148706</t>
    </r>
  </si>
  <si>
    <r>
      <rPr>
        <sz val="10"/>
        <color rgb="FF231F20"/>
        <rFont val="Arial"/>
        <family val="2"/>
      </rPr>
      <t>DISJUNTOR TERMOMAGNE TICO, NUMERO POLOS: MONOPOLAR, CORRENTE NOMINAL: 13 A, TENSAO MAXIMA: 110 /
220 V, CURVA DISPARO / ATUACAO: C, CAPACIDADE MAXIMA INTERRUPCAO:
4,5 KA, PADRAO: DIN</t>
    </r>
  </si>
  <si>
    <r>
      <rPr>
        <sz val="10"/>
        <color rgb="FF231F20"/>
        <rFont val="Arial"/>
        <family val="2"/>
      </rPr>
      <t>5925001
0313
128805</t>
    </r>
  </si>
  <si>
    <r>
      <rPr>
        <sz val="10"/>
        <color rgb="FF231F20"/>
        <rFont val="Arial"/>
        <family val="2"/>
      </rPr>
      <t>DISJUNTOR TERMOMAGNE TICO, NUMERO POLOS: MONOPOLAR, CORRENTE NOMINAL: 16 A, TENSAO MAXIMA: 110 /
220 V, CURVA DISPARO / ATUACAO: C, CAPACIDADE MAXIMA INTERRUPCAO:
4,5 KA, PADRAO: DIN</t>
    </r>
  </si>
  <si>
    <r>
      <rPr>
        <sz val="10"/>
        <color rgb="FF231F20"/>
        <rFont val="Arial"/>
        <family val="2"/>
      </rPr>
      <t>5925001
0194
72385</t>
    </r>
  </si>
  <si>
    <t>DISJUNTOR TERMOMAGNE TICO, NUMERO POLOS: MONOPOLAR, CORRENTE NOMINAL: 15 A, TENSAO MAXIMA: 127 V, CURVA DISPARO / ATUACAO: C, CAPACIDADE
MAXIMA INTERRUPCAO: 5 KA, PADRAO: NEMA</t>
  </si>
  <si>
    <r>
      <rPr>
        <sz val="10"/>
        <color rgb="FF231F20"/>
        <rFont val="Arial"/>
        <family val="2"/>
      </rPr>
      <t>5925001
0018
6188</t>
    </r>
  </si>
  <si>
    <r>
      <rPr>
        <sz val="10"/>
        <color rgb="FF231F20"/>
        <rFont val="Arial"/>
        <family val="2"/>
      </rPr>
      <t>DISJUNTOR TERMOMAGNE TICO, NUMERO POLOS: MONOPOLAR, CORRENTE NOMINAL: 20 A, TENSAO MAXIMA: 230 /
400 V, CURVA DISPARO / ATUACAO: C, CAPACIDADE MAXIMA INTERRUPCAO: 5 KA, PADRAO:
DIN</t>
    </r>
  </si>
  <si>
    <r>
      <rPr>
        <sz val="10"/>
        <color rgb="FF231F20"/>
        <rFont val="Arial"/>
        <family val="2"/>
      </rPr>
      <t>5925001
0319
137982</t>
    </r>
  </si>
  <si>
    <r>
      <rPr>
        <sz val="10"/>
        <color rgb="FF231F20"/>
        <rFont val="Arial"/>
        <family val="2"/>
      </rPr>
      <t>DISJUNTOR TERMOMAGNE TICO, NUMERO POLOS: MONOPOLAR, CORRENTE NOMINAL: 32 A, TENSAO MAXIMA: 220 /
440 V, CURVA DISPARO / ATUACAO: C, CAPACIDADE MAXIMA INTERRUPCAO: 5 KA, PADRAO: DIN, FORMA
FORNECIMENT O: UNIDADE</t>
    </r>
  </si>
  <si>
    <r>
      <rPr>
        <sz val="10"/>
        <color rgb="FF231F20"/>
        <rFont val="Arial"/>
        <family val="2"/>
      </rPr>
      <t>5975.008
.0070 (ID
- 153866)</t>
    </r>
  </si>
  <si>
    <r>
      <rPr>
        <sz val="10"/>
        <color rgb="FF231F20"/>
        <rFont val="Arial"/>
        <family val="2"/>
      </rPr>
      <t>CANALETA NAO METALICA, MODELO: FECHADA, MATERIAL: CLORETO POLIVINILA, MODELO BASE: LISA, TIPO FURACAO: N/A, QUANTIDADE DIVISORIAS: 3, DIMENSAO (L X H X C): 110 X 20
X 2000 MM, COR: BRANCO, FORMA
FORNECIMENT O: UNIDADE</t>
    </r>
  </si>
  <si>
    <r>
      <rPr>
        <sz val="10"/>
        <color rgb="FF231F20"/>
        <rFont val="Arial"/>
        <family val="2"/>
      </rPr>
      <t>5975.008
.0045 (ID
- 54880)</t>
    </r>
  </si>
  <si>
    <r>
      <rPr>
        <sz val="10"/>
        <color rgb="FF231F20"/>
        <rFont val="Arial"/>
        <family val="2"/>
      </rPr>
      <t>CANALETA NAO METALICA, MODELO: FECHADA, MATERIAL: CLORETO POLIVINILA, MODELO BASE: LISA, TIPO FURACAO: N/A, QUANTIDADE DIVISORIAS: 3, DIMENSAO (L X H X C): 50 X 20
X 2000 MM, COR: BRANCO</t>
    </r>
  </si>
  <si>
    <r>
      <rPr>
        <sz val="10"/>
        <color rgb="FF231F20"/>
        <rFont val="Arial"/>
        <family val="2"/>
      </rPr>
      <t>5975.008
.0015 (ID
- 2873)</t>
    </r>
  </si>
  <si>
    <r>
      <rPr>
        <sz val="10"/>
        <color rgb="FF231F20"/>
        <rFont val="Arial"/>
        <family val="2"/>
      </rPr>
      <t>CANALETA NAO METALICA, MODELO: FECHADA, MATERIAL: CLORETO POLIVINILA, MODELO BASE: LISA, TIPO FURACAO: N/A, QUANTIDADE DIVISORIAS: SEM DIVISORIA, DIMENSAO (L X H X C): 20 X 10
X 2000 MM, COR: BRANCO COMPLEMENT O DO ITEM: CANALETA AUTOADESIVA</t>
    </r>
  </si>
  <si>
    <r>
      <rPr>
        <sz val="10"/>
        <color rgb="FF231F20"/>
        <rFont val="Arial"/>
        <family val="2"/>
      </rPr>
      <t>5975008
0034 (ID - 2892)</t>
    </r>
  </si>
  <si>
    <r>
      <rPr>
        <sz val="10"/>
        <color rgb="FF231F20"/>
        <rFont val="Arial"/>
        <family val="2"/>
      </rPr>
      <t>CANALETA NAO METALICA, MODELO: FECHADA, MATERIAL: CLORETO POLIVINILA, MODELO BASE: LISA, TIPO FURACAO: N/A, QUANTIDADE DIVISORIAS: SEM DIVISORIA, DIMENSAO (L X H X C): 50 X 50
X 2000 MM, COR: BRANCO</t>
    </r>
  </si>
  <si>
    <r>
      <rPr>
        <sz val="10"/>
        <color rgb="FF231F20"/>
        <rFont val="Arial"/>
        <family val="2"/>
      </rPr>
      <t>5975.016
.0072 (ID
- 156012)</t>
    </r>
  </si>
  <si>
    <r>
      <rPr>
        <sz val="10"/>
        <color rgb="FF231F20"/>
        <rFont val="Arial"/>
        <family val="2"/>
      </rPr>
      <t>CAIXA ELETRICA PASSAGEM, MODELO: EMBUTIR, MATERIAL: LIGA ALUMINIO, ACABAMENTO: PINTURA ELETROSTATIC A, GRAU PROTECAO: IP- 54, FECHAMENTO: PARAFUSO, ENTRADA LATERAL: SEM EMBUTES, ENTRADA FUNDO: N/A, FUNDO: FIXO, DIMENSAO (L X H X P): 100 X 100 X 60 MM, COR TAMPA: CINZA, MODELO TAMPA: LISA, FORMA
FORNECIMENT O: UNIDADE</t>
    </r>
  </si>
  <si>
    <r>
      <rPr>
        <sz val="10"/>
        <color rgb="FF231F20"/>
        <rFont val="Arial"/>
        <family val="2"/>
      </rPr>
      <t>5975.016
.0073 (ID
- 156013)</t>
    </r>
  </si>
  <si>
    <t>CAIXA ELETRICA PASSAGEM, MODELO: EMBUTIR, MATERIAL: LIGA ALUMINIO, ACABAMENTO: PINTURA ELETROSTATIC A, GRAU PROTECAO: IP- 54, FECHAMENTO: PARAFUSO, ENTRADA LATERAL: N/A, ENTRADA FUNDO: N/A, FUNDO: FIXO, DIMENSAO (L X H X P): 150 X 150 X 100 MM, COR TAMPA: CINZA, MODELO
TAMPA: LISA, FORMAFORNECIMENT O: UNIDADE</t>
  </si>
  <si>
    <r>
      <rPr>
        <sz val="10"/>
        <color rgb="FF231F20"/>
        <rFont val="Arial"/>
        <family val="2"/>
      </rPr>
      <t>5975.016
.0070 (ID
- 151371)</t>
    </r>
  </si>
  <si>
    <r>
      <rPr>
        <sz val="10"/>
        <color rgb="FF231F20"/>
        <rFont val="Arial"/>
        <family val="2"/>
      </rPr>
      <t>CAIXA ELETRICA PASSAGEM, MODELO: EMBUTIR, MATERIAL: LIGA ALUMINIO, ACABAMENTO: PINTURA ELETROSTATIC A, GRAU PROTECAO: IP- 54, FECHAMENTO: PARAFUSO, ENTRADA LATERAL: 4 EMBUTES, ENTRADA FUNDO: 1 EMBUTES, FUNDO: FIXO, DIMENSAO (L X H X P): 200 X 100 X 200 MM, COR TAMPA: CINZA, MODELO TAMPA: LISA, FORMA FORNECIMENT
O: UNIDADE</t>
    </r>
  </si>
  <si>
    <r>
      <rPr>
        <sz val="10"/>
        <color rgb="FF231F20"/>
        <rFont val="Arial"/>
        <family val="2"/>
      </rPr>
      <t>5940.007
.0018 (ID
- 156006)</t>
    </r>
  </si>
  <si>
    <r>
      <rPr>
        <sz val="10"/>
        <color rgb="FF231F20"/>
        <rFont val="Arial"/>
        <family val="2"/>
      </rPr>
      <t>TERMINAL ELETRICO PRESSAO, MATERIAL: COBRE ELETROLITICO, TRATAMENTO SUPERFICIAL: ESTANHADO, CONEXAO: 1 CABO A BARRA, APLICACAO: CONDUTORES COBRE, SECAO NOMINAL: 10 MM², FORMA
FORNECIMENT O: UNIDADE</t>
    </r>
  </si>
  <si>
    <r>
      <rPr>
        <sz val="10"/>
        <color rgb="FF231F20"/>
        <rFont val="Arial"/>
        <family val="2"/>
      </rPr>
      <t>5940.007
.0020 (ID
- 156008)</t>
    </r>
  </si>
  <si>
    <r>
      <rPr>
        <sz val="10"/>
        <color rgb="FF231F20"/>
        <rFont val="Arial"/>
        <family val="2"/>
      </rPr>
      <t>TERMINAL ELETRICO PRESSAO, MATERIAL: COBRE ELETROLITICO, TRATAMENTO SUPERFICIAL: ESTANHADO, CONEXAO: 1 CABO A BARRA, APLICACAO: CONDUTORES COBRE, SECAO NOMINAL: 16 MM², FORMA
FORNECIMENT O: UNIDADE</t>
    </r>
  </si>
  <si>
    <r>
      <rPr>
        <sz val="10"/>
        <color rgb="FF231F20"/>
        <rFont val="Arial"/>
        <family val="2"/>
      </rPr>
      <t>5940.007
.0019 (ID
- 156007)</t>
    </r>
  </si>
  <si>
    <r>
      <rPr>
        <sz val="10"/>
        <color rgb="FF231F20"/>
        <rFont val="Arial"/>
        <family val="2"/>
      </rPr>
      <t>TERMINAL ELETRICO PRESSAO, MATERIAL: COBRE ELETROLITICO, TRATAMENTO SUPERFICIAL: ESTANHADO, CONEXAO: 1 CABO A BARRA, APLICACAO: CONDUTORES COBRE, SECAO NOMINAL: 25,0 MM², FORMA
FORNECIMENT O: UNIDADE</t>
    </r>
  </si>
  <si>
    <r>
      <rPr>
        <sz val="10"/>
        <color rgb="FF231F20"/>
        <rFont val="Arial"/>
        <family val="2"/>
      </rPr>
      <t>5940.007
.0021 (ID
- 156009)</t>
    </r>
  </si>
  <si>
    <r>
      <rPr>
        <sz val="10"/>
        <color rgb="FF231F20"/>
        <rFont val="Arial"/>
        <family val="2"/>
      </rPr>
      <t>TERMINAL ELETRICO PRESSAO, MATERIAL: COBRE ELETROLITICO, TRATAMENTO SUPERFICIAL: ESTANHADO, CONEXAO: 1 CABO A BARRA, APLICACAO: CONDUTORES COBRE, SECAO NOMINAL: 35 MM², FORMA FORNECIMENT
O: UNIDADE</t>
    </r>
  </si>
  <si>
    <r>
      <rPr>
        <sz val="10"/>
        <color rgb="FF231F20"/>
        <rFont val="Arial"/>
        <family val="2"/>
      </rPr>
      <t>5940.007
.0022 (ID
- 156010)</t>
    </r>
  </si>
  <si>
    <r>
      <rPr>
        <sz val="10"/>
        <color rgb="FF231F20"/>
        <rFont val="Arial"/>
        <family val="2"/>
      </rPr>
      <t>TERMINAL ELETRICO PRESSAO, MATERIAL: COBRE ELETROLITICO, TRATAMENTO SUPERFICIAL: ESTANHADO, CONEXAO: 1 CABO A BARRA, APLICACAO: CONDUTORES COBRE, SECAO NOMINAL: 50 MM², FORMA
FORNECIMENT O: UNIDADE</t>
    </r>
  </si>
  <si>
    <r>
      <rPr>
        <sz val="10"/>
        <color rgb="FF231F20"/>
        <rFont val="Arial"/>
        <family val="2"/>
      </rPr>
      <t>5970.004
.0015 (ID
- 62036)</t>
    </r>
  </si>
  <si>
    <r>
      <rPr>
        <sz val="10"/>
        <color rgb="FF231F20"/>
        <rFont val="Arial"/>
        <family val="2"/>
      </rPr>
      <t>FITA ISOLAMENTO ELETRICO, TIPO: PVC ISOLANTE, ESPESSURA: 0,13MM, LARGURA: 19MM, COMPRIMENTO
: 20M, COR: N/A</t>
    </r>
  </si>
  <si>
    <r>
      <rPr>
        <sz val="10"/>
        <color rgb="FF231F20"/>
        <rFont val="Arial"/>
        <family val="2"/>
      </rPr>
      <t>5975.016
.0047 (ID
- 77718)</t>
    </r>
  </si>
  <si>
    <t>CAIXA ELETRICA PASSAGEM, MODELO: CAIXA DE LUZ, EMBUTIR, MATERIAL: PVC, ACABAMENTO: NATURAL, AMARELA, GRAU PROTECAO: IP- 40, FECHAMENTO: N/A, ENTRADA LATERAL: 1/2``,
3/4`` e 1``, ENTRADA
FUNDO: 1/2`` e 3/4``, FUNDO: N/A, DIMENSAO (L X H X P): OCTOGONAL BITOLA DE 3`` X 3``, COR TAMPA: N/A,
MODELO TAMPA: N/A</t>
  </si>
  <si>
    <r>
      <rPr>
        <sz val="10"/>
        <color rgb="FF231F20"/>
        <rFont val="Arial"/>
        <family val="2"/>
      </rPr>
      <t>5975.025
.0003 (ID
- 32536)</t>
    </r>
  </si>
  <si>
    <r>
      <rPr>
        <sz val="10"/>
        <color rgb="FF231F20"/>
        <rFont val="Arial"/>
        <family val="2"/>
      </rPr>
      <t>ELETRODUTO NAO METALICO, TIPO: FLEXIVEL (CORRUGADO), MATERIAL: POLIETILENO ALTA DENSIDADE, CLASSE: N/A, EXTREMIDADE: N/A, BITOLA: 3/4 ‘’, COR: AMARELO, NORMA: IEC 60614.2-3 (ELETRODUTO FLEXIVEL), ACESSORIO:
N/A</t>
    </r>
  </si>
  <si>
    <r>
      <rPr>
        <sz val="10"/>
        <color rgb="FF231F20"/>
        <rFont val="Arial"/>
        <family val="2"/>
      </rPr>
      <t>5975.025
.0001 (ID
- 32533)</t>
    </r>
  </si>
  <si>
    <r>
      <rPr>
        <sz val="10"/>
        <color rgb="FF231F20"/>
        <rFont val="Arial"/>
        <family val="2"/>
      </rPr>
      <t>ELETRODUTO NAO METALICO, TIPO: FLEXIVEL (CORRUGADO), MATERIAL: POLIETILENO ALTA DENSIDADE, CLASSE: N/A, EXTREMIDADE: N/A, BITOLA: 1’’, COR: AMARELO, NORMA: IEC 60614.2-3 (ELETRODUTO FLEXIVEL), ACESSORIO:
N/A</t>
    </r>
  </si>
  <si>
    <r>
      <rPr>
        <sz val="10"/>
        <color rgb="FF231F20"/>
        <rFont val="Arial"/>
        <family val="2"/>
      </rPr>
      <t>6240.007
.0086 (ID
- 147754)</t>
    </r>
  </si>
  <si>
    <t>LAMPADA FLUORESCENT E COMUM, LINEAR, MODELO: TUBULAR CONVENCIONA L, BULBO: T5 (16MM), POTENCIA: 28 W, BASE: G5, COR BULBO: BRANCO, TEMPERATURA COR: 6500 K, VOLTAGEM: 127 V / 220V, VIDA UTIL:
20000 HS, FORMA FORNECIMENTO: UNIDADE</t>
  </si>
  <si>
    <r>
      <rPr>
        <sz val="10"/>
        <color rgb="FF231F20"/>
        <rFont val="Arial"/>
        <family val="2"/>
      </rPr>
      <t>6240.007
.0087 (ID
- 147755)</t>
    </r>
  </si>
  <si>
    <r>
      <rPr>
        <sz val="10"/>
        <color rgb="FF231F20"/>
        <rFont val="Arial"/>
        <family val="2"/>
      </rPr>
      <t>LAMPADA FLUORESCENT E COMUM, LINEAR, MODELO: TUBULAR CONVENCIONA L, BULBO: T5 (16 MM),
POTENCIA: 14 W, BASE: G5, COR BULBO: BRANCO, TEMPERATURA COR: 6500 K, VOLTAGEM: 127 V / 220V, VIDA UTIL: 20000HS, FORMA
FORNECIMENT O: UNIDADE</t>
    </r>
  </si>
  <si>
    <r>
      <rPr>
        <sz val="10"/>
        <color rgb="FF231F20"/>
        <rFont val="Arial"/>
        <family val="2"/>
      </rPr>
      <t>6210.004
.0199 (ID
- 143253)</t>
    </r>
  </si>
  <si>
    <t>LUMINARIA, MATERIAL:  ACO CARBONO, FORMATO: RETANGULAR, TIPO LAMPADA: FLUORESCENT E TUBULAR, QUANTIDADE LAMPADA: 2, POTENCIA LAMPADA: 40 W, BASE: G13, DIMENSAO (H X L X C) / (D X H): 51 X 111 X 1250 MM, COR: BRANCO, COMPLEMENTO: N/A, MATERIAL DIFUSOR (TAMPA): N/A, ACABAMENTO: PINTURA ELETROSTATIC A, REFLETOR PARABOLICO: N/A, INSTALACAO: SOBREPOR,
FORMA FORNECIMENTO: UNIDADE</t>
  </si>
  <si>
    <r>
      <rPr>
        <sz val="10"/>
        <color rgb="FF231F20"/>
        <rFont val="Arial"/>
        <family val="2"/>
      </rPr>
      <t>6210.004
.0201 (ID
- 143255)</t>
    </r>
  </si>
  <si>
    <r>
      <rPr>
        <sz val="10"/>
        <color rgb="FF231F20"/>
        <rFont val="Arial"/>
        <family val="2"/>
      </rPr>
      <t>MAT027 450</t>
    </r>
  </si>
  <si>
    <r>
      <rPr>
        <sz val="10"/>
        <color rgb="FF231F20"/>
        <rFont val="Arial"/>
        <family val="2"/>
      </rPr>
      <t>LUMINARIA, MATERIAL:  ACO CARBONO, FORMATO: RETANGULAR, TIPO LAMPADA: FLUORESCENT E TUBULAR, QUANTIDADE LAMPADA: 4, POTENCIA LAMPADA: 40 W, BASE: G13, DIMENSAO (H X L X C) / (D X H): 51 X 222 X 1250 MM, COR: BRANCO, COMPLEMENT O: N/A, MATERIAL DIFUSOR (TAMPA): N/A, ACABAMENTO: PINTURA ELETROSTATIC A, REFLETOR PARABOLICO: N/A, INSTALACAO: SOBREPOR, FORMA FORNECIMENT
O: UNIDADE</t>
    </r>
  </si>
  <si>
    <r>
      <rPr>
        <sz val="10"/>
        <color rgb="FF231F20"/>
        <rFont val="Arial"/>
        <family val="2"/>
      </rPr>
      <t>5930.012
.0098 (ID
- 122294)</t>
    </r>
  </si>
  <si>
    <t>INTERRUPTOR, PREDIAL, INSTALACAO: EMBUTIR, COMPOSICAO: 2 SIMPLES, ACABAMENTO: BRANCO, QUANTIDADE POSTO: 2 / 1 DUPLO, FORMATO: RETANGULAR, CORRENTE: 10
A, TENSAO: 250 V, DIMENSAO PLACA: 4 X 2, TIPO:
ACIONADOR COMUM, MATERIAL: TERMOPLASTICO
Complemento do item: conjunto completo com interruptor duplo, suporte e
espelho.</t>
  </si>
  <si>
    <r>
      <rPr>
        <sz val="10"/>
        <color rgb="FF231F20"/>
        <rFont val="Arial"/>
        <family val="2"/>
      </rPr>
      <t>5930.012
.0107 (ID
- 137994)</t>
    </r>
  </si>
  <si>
    <t>INTERRUPTOR, PREDIAL, INSTALACAO: EMBUTIR, COMPOSICAO: 1 SIMPLES, ACABAMENTO: BRANCO, QUANTIDADE POSTO: 1 SIMPLES, FORMATO: RETANGULAR, CORRENTE: 10
A, TENSAO: 127 V, DIMENSAO PLACA: 4 X 2, TIPO: EXTERNO, MATERIAL: TERMOPLASTICO
Complemento do item: conjunto completo com interruptor, suporte e
espelho.</t>
  </si>
  <si>
    <r>
      <rPr>
        <sz val="10"/>
        <color rgb="FF231F20"/>
        <rFont val="Arial"/>
        <family val="2"/>
      </rPr>
      <t>5930.012
.0111 (ID
- 149120)</t>
    </r>
  </si>
  <si>
    <t>INTERRUPTOR, PREDIAL, INSTALACAO: SOBREPOR, COMPOSICAO: 1 SIMPLES, ACABAMENTO: BRANCO, QUANTIDADE POSTO: 1 SIMPLES, FORMATO: QUADRADO, CORRENTE: 10 A, TENSAO: 250V, DIMENSAO PLACA: 70 X 70 MM, TIPO: SISTEMA X, MATERIAL:
CLORETO DE POLIVINILA, FORMA FORNECIMENT O: UNIDADE
Complemento do item: conjunto completo com caixa, interruptor
e placa.</t>
  </si>
  <si>
    <r>
      <rPr>
        <sz val="10"/>
        <color rgb="FF231F20"/>
        <rFont val="Arial"/>
        <family val="2"/>
      </rPr>
      <t>5325.003
.0005 (ID
- 144858)</t>
    </r>
  </si>
  <si>
    <r>
      <rPr>
        <sz val="10"/>
        <color rgb="FF231F20"/>
        <rFont val="Arial"/>
        <family val="2"/>
      </rPr>
      <t>MAT097 050</t>
    </r>
  </si>
  <si>
    <r>
      <rPr>
        <sz val="10"/>
        <color rgb="FF231F20"/>
        <rFont val="Arial"/>
        <family val="2"/>
      </rPr>
      <t>PINO,TIPO: COM ROSCA, MATERIAL: ACO, TAMANHO: 25 MM, APLICACAO: EM FORRO, FORMA
FORNECIMENT O: UNIDADE</t>
    </r>
  </si>
  <si>
    <r>
      <rPr>
        <sz val="10"/>
        <color rgb="FF231F20"/>
        <rFont val="Arial"/>
        <family val="2"/>
      </rPr>
      <t>59.350.1
30.010 (ID - 57703)</t>
    </r>
  </si>
  <si>
    <r>
      <rPr>
        <sz val="10"/>
        <color rgb="FF231F20"/>
        <rFont val="Arial"/>
        <family val="2"/>
      </rPr>
      <t>TOMADA ELETRICA, PREDIAL, INSTALACAO: SOBREPOR (SISTEMA CANALETA), MATERIAL CORPO: CLORETO POLIVINILA, ACABAMENTO TOMADA: BRANCO, FORMATO CORPO: QUADRADO, POLO: 3 PINOS REDONDOS, CORRENTE: 10
A, TENSAO: 250 V, FIXACAO PLACA: PARAFUSO/PR ESSAO, DIMENSAO PLACA: 70 X 70 mm, DIAMETRO POLO: 4 mm, PADRAO: NBR
14136</t>
    </r>
  </si>
  <si>
    <r>
      <rPr>
        <sz val="10"/>
        <color rgb="FF231F20"/>
        <rFont val="Arial"/>
        <family val="2"/>
      </rPr>
      <t>59.200.1
80.005 (ID - 160844)</t>
    </r>
  </si>
  <si>
    <r>
      <rPr>
        <sz val="10"/>
        <color rgb="FF231F20"/>
        <rFont val="Arial"/>
        <family val="2"/>
      </rPr>
      <t>15.007.0
642-0  /
14758</t>
    </r>
  </si>
  <si>
    <t>DISPOSITO DE PROTECAO CONTRA SURTOS ELETRICOS DPS, TENSAO OPERACAO:
175V, CORRENTE NOMINAL: 40Ka, POLO: 1, CLASSE: II, FORMA FORNECIMENT O: UNIDADE
* Garantia mínima 180 dias</t>
  </si>
  <si>
    <r>
      <rPr>
        <sz val="10"/>
        <color rgb="FF231F20"/>
        <rFont val="Arial"/>
        <family val="2"/>
      </rPr>
      <t>59.300.1
00.009 (ID - 145740)</t>
    </r>
  </si>
  <si>
    <r>
      <rPr>
        <sz val="10"/>
        <color rgb="FF231F20"/>
        <rFont val="Arial"/>
        <family val="2"/>
      </rPr>
      <t>DISJUNTOR DIFERENCIAL (DR), TIPO: CORRENTE ALTERNADA, NUMERO POLOS: BIPOLAR, CORRENTE: 25A, SENSIBILIDADE
: 30 MA, TENSAO: 400V, FORMA FORNECIMENT O: UNIDADE
* Garantia mínima 180 dias</t>
    </r>
  </si>
  <si>
    <r>
      <rPr>
        <sz val="10"/>
        <color rgb="FF231F20"/>
        <rFont val="Arial"/>
        <family val="2"/>
      </rPr>
      <t>59.250.0
10.350 (ID - 160181)</t>
    </r>
  </si>
  <si>
    <r>
      <rPr>
        <sz val="10"/>
        <color rgb="FF231F20"/>
        <rFont val="Arial"/>
        <family val="2"/>
      </rPr>
      <t>DISJUNTOR TERMOMAGNE TICO, NUMERO POLOS: MONOPOLAR, CORRENTE NOMINAL: 25 A, TENSAO MAXIMA: 110 /
220 V, CURVA DISPARO / ATUACAO: C, CAPACIDADE MAXIMA INTERRUPCAO: 3KA, PADRAO: DIN, NBR NM 60898, FORMA FORNECIMENT O: UNIDADE
* Garantia mínima 180 dias</t>
    </r>
  </si>
  <si>
    <r>
      <rPr>
        <sz val="10"/>
        <color rgb="FF231F20"/>
        <rFont val="Arial"/>
        <family val="2"/>
      </rPr>
      <t>59.350.0
60.018 (ID - 109318)</t>
    </r>
  </si>
  <si>
    <r>
      <rPr>
        <sz val="10"/>
        <color rgb="FF231F20"/>
        <rFont val="Arial"/>
        <family val="2"/>
      </rPr>
      <t>CONECTOR PARAFUSO FENDIDO (SPLIT BOLT), MATERIAL: BI METALICO, ACABAMENTO: ESTANHADO, TIPO: PARAFUSO
FENDIDO, BITOLA: 35 MM²</t>
    </r>
  </si>
  <si>
    <r>
      <rPr>
        <sz val="10"/>
        <color rgb="FF231F20"/>
        <rFont val="Arial"/>
        <family val="2"/>
      </rPr>
      <t>59.350.0
60.022 (ID - 109629)</t>
    </r>
  </si>
  <si>
    <r>
      <rPr>
        <sz val="10"/>
        <color rgb="FF231F20"/>
        <rFont val="Arial"/>
        <family val="2"/>
      </rPr>
      <t>CONECTOR PARAFUSO FENDIDO (SPLIT BOLT), MATERIAL: BI METALICO, ACABAMENTO: ESTANHADO, TIPO: BI- METALICO (COM
SEPARADOR), BITOLA: 50 MM²</t>
    </r>
  </si>
  <si>
    <r>
      <rPr>
        <sz val="10"/>
        <color rgb="FF231F20"/>
        <rFont val="Arial"/>
        <family val="2"/>
      </rPr>
      <t>59.350.0
60.001 (ID - 5331)</t>
    </r>
  </si>
  <si>
    <r>
      <rPr>
        <sz val="10"/>
        <color rgb="FF231F20"/>
        <rFont val="Arial"/>
        <family val="2"/>
      </rPr>
      <t>CONECTOR PARAFUSO FENDIDO (SPLIT BOLT), MATERIAL: COBRE, ACABAMENTO: ESTANHADO, TIPO: BI- METALICO (COM SEPARADOR),
BITOLA: 10 MM²</t>
    </r>
  </si>
  <si>
    <r>
      <rPr>
        <sz val="10"/>
        <color rgb="FF231F20"/>
        <rFont val="Arial"/>
        <family val="2"/>
      </rPr>
      <t>59.750.6
40.001 (ID - 84440)</t>
    </r>
  </si>
  <si>
    <r>
      <rPr>
        <sz val="10"/>
        <color rgb="FF231F20"/>
        <rFont val="Arial"/>
        <family val="2"/>
      </rPr>
      <t>CAIXA INSPECAO ATERRAMENTO
, MATERIAL CORPO: CLORETO POLIVINILA (PVC), MATERIAL TAMPA: PVC, FORMATO: CILINDRICO, DIMENSOES: N/A, CARACTERISTI CAS ESPECIAIS: N/A
Complemento do item: Altura: 25 cm, diâmetro inferior 18 cm, diâmetro
superior 23 cm (padrão Light)</t>
    </r>
  </si>
  <si>
    <r>
      <rPr>
        <sz val="10"/>
        <color rgb="FF231F20"/>
        <rFont val="Arial"/>
        <family val="2"/>
      </rPr>
      <t>59.200.1
30.010 (ID - 79851)</t>
    </r>
  </si>
  <si>
    <r>
      <rPr>
        <sz val="10"/>
        <color rgb="FF231F20"/>
        <rFont val="Arial"/>
        <family val="2"/>
      </rPr>
      <t>MAT066 550</t>
    </r>
  </si>
  <si>
    <t>HASTE ATERRAMENTO
,TIPO: CIRCULAR, MATERIAL: COBRE, REVESTIMENT O: N/A,
EXTREMIDADE: LISA, DIMENSAO SECAO: 5/8``, COMPRIMENTO
: 2,40 M, CAMADA: ALTA
Complemento do item: Com conector grampo para aterramento 5/8''</t>
  </si>
  <si>
    <r>
      <rPr>
        <sz val="10"/>
        <color rgb="FF231F20"/>
        <rFont val="Arial"/>
        <family val="2"/>
      </rPr>
      <t>6240033
0012 (ID - 142463)</t>
    </r>
  </si>
  <si>
    <r>
      <rPr>
        <sz val="10"/>
        <color rgb="FF231F20"/>
        <rFont val="Arial"/>
        <family val="2"/>
      </rPr>
      <t>15.020.0
173-0 /
14190</t>
    </r>
  </si>
  <si>
    <r>
      <rPr>
        <sz val="10"/>
        <color rgb="FF231F20"/>
        <rFont val="Arial"/>
        <family val="2"/>
      </rPr>
      <t>LAMPADA LED,MODELO: TUBULAR COM BULBO LEITOSO, ANGULO ABERTURA FEIXE: 120°, POTENCIA NOMINAL: 18 W, VOLTAGEM/FR EQUENCIA: BIVOLT / 50 HZ
~ 60 HZ, IRC(INDICE REPRODUCAO DE COR): &gt;80, INTENSIDADE LUMINOSA: 1100 ~ 1900 LUMENS, TEMPERATURA COR: 6000K, BASE: G13, DIMENSOES ( L X C X A ): N/D, FORMA FORNECIMENT O: UNIDADE
* Garantia mínima 180 dias</t>
    </r>
  </si>
  <si>
    <r>
      <rPr>
        <sz val="10"/>
        <color rgb="FF231F20"/>
        <rFont val="Arial"/>
        <family val="2"/>
      </rPr>
      <t>62.400.0
70.053 (ID - 74338)</t>
    </r>
  </si>
  <si>
    <t>LAMPADA FLUORESCENT E COMUM, LINEAR,MODEL O: TUBULAR CONVENCIONA L, BULBO: T10 (33MM ), POTENCIA: 40 W, BASE: G13- BIPINO, COR BULBO: BRANCO, TEMP ERATURA COR: 5000 A 6100 K,
VIDA UTIL: 6000 HORAS/USO * Garantia mínima 180 dias</t>
  </si>
  <si>
    <r>
      <rPr>
        <sz val="10"/>
        <color rgb="FF231F20"/>
        <rFont val="Arial"/>
        <family val="2"/>
      </rPr>
      <t>61.500.0
10.067 (ID - 154179)</t>
    </r>
  </si>
  <si>
    <r>
      <rPr>
        <sz val="10"/>
        <color rgb="FF231F20"/>
        <rFont val="Arial"/>
        <family val="2"/>
      </rPr>
      <t>QUADRO / CENTRO DISTRIBUICAO, DISJUNTOR DIN/UL,INSTAL ACAO: SOBREPOR, FRONTAL: PORTA, MATERIAL CAIXA: CHAPA ACO, TRATAMENTO: ANTICORROSIV O, ACABAMENTO: PINTADO CINZA, COR CAIXA: CINZA, MATERIAL PORTA / TAMPA: CHAPA ACO, COR PORTA / TAMPA: CINZA, TIPO TRANCA: COM ABERTURA POR FERRAMENTA, ENTRADA CABO: N/A, GRAU PROTECAO: IP- 54, DIMENSOES (H X L X P): N/D, BARRAMENTO: TRIFASICO, CAPACIDADE BARRAMENTO: 100 A, NUMERO
DISJUNTOR: 16 DIN, COMPONENTE S ELETRICOS: SEM COMPONENTE S ELETRICOS, FORMA FORNECIMENT
O: UNIDADE</t>
    </r>
  </si>
  <si>
    <r>
      <rPr>
        <sz val="10"/>
        <color rgb="FF231F20"/>
        <rFont val="Arial"/>
        <family val="2"/>
      </rPr>
      <t>61.500.0
10.064 (ID - 154175)</t>
    </r>
  </si>
  <si>
    <t>QUADRO / CENTRO DISTRIBUICAO, DISJUNTOR DIN/UL,INSTAL ACAO: SOBREPOR, FRONTAL: PORTA, MATERIAL CAIXA: CHAPA ACO, TRATAMENTO: ANTICORROSIV O, ACABAMENTO: PINTADO CINZA, COR CAIXA: CINZA, MATERIAL PORTA / TAMPA: CHAPA ACO, COR PORTA / TAMPA: CINZA, TIPO TRANCA: COM ABERTURA POR FERRAMENTA, ENTRADA CABO: N/A, GRAU PROTECAO: IP- 54, DIMENSOES (H X L X P): N/D, BARRAMENTO: TRIFASICO, CAPACIDADE BARRAMENTO: 150 A, NUMERO
DISJUNTOR: 24 DISJUNTORES, COMPONENTE S ELETRICOS: SEM
COMPONENTE S ELETRICOS</t>
  </si>
  <si>
    <r>
      <rPr>
        <sz val="10"/>
        <color rgb="FF231F20"/>
        <rFont val="Arial"/>
        <family val="2"/>
      </rPr>
      <t>61.500.0
10.065 (ID - 154177)</t>
    </r>
  </si>
  <si>
    <t>QUADRO / CENTRO DISTRIBUICAO, DISJUNTOR DIN/UL,INSTAL ACAO: SOBREPOR, FRONTAL: PORTA, MATERIAL CAIXA: CHAPA
ACO, TRATAMENTO: ANTICORROSIV O, ACABAMENTO: PINTADO CINZA, COR CAIXA: CINZA, MATERIAL PORTA / TAMPA: CHAPA METALICA, COR PORTA / TAMPA: CINZA, TIPO TRANCA: COM ABERTURA POR FERRAMENTA, ENTRADA CABO: N/A, GRAU PROTECAO: IP- 54, DIMENSOES (H X L X P): N/D, BARRAMENTO: TRIFASICO, CAPACIDADE BARRAMENTO: 150 A, NUMERO
DISJUNTOR: 34 DISJUNTORES, COMPONENTE S ELETRICOS: SEM COMPONENTE
S ELETRICOS</t>
  </si>
  <si>
    <r>
      <rPr>
        <sz val="10"/>
        <color rgb="FF231F20"/>
        <rFont val="Arial"/>
        <family val="2"/>
      </rPr>
      <t>61.500.0
10.066 (ID - 154178)</t>
    </r>
  </si>
  <si>
    <t>QUADRO / CENTRO DISTRIBUICAO, DISJUNTOR DIN/UL,INSTAL ACAO: SOBREPOR, FRONTAL: PORTA, MATERIAL CAIXA: CHAPA ACO, TRATAMENTO: ANTICORROSIV O, ACABAMENTO: PINTADO CINZA, COR CAIXA: CINZA, MATERIAL PORTA / TAMPA: CHAPA METALICA,
COR PORTA / TAMPA: CINZA, TIPO TRANCA: COM ABERTURA POR FERRAMENTA, ENTRADA CABO: N/D, GRAU PROTECAO: IP- 54, DIMENSOES (H X L X P): N/D, BARRAMENTO: TRIFASICO, CAPACIDADE BARRAMENTO: 150 A, NUMERO
DISJUNTOR: 44 DISJUNTORES, COMPONENTE S ELETRICOS: SEM COMPONENTE S ELETRICOS, FORMA FORNECIMENT O: UNIDADE
Complemento do item: Quadro para 44
disjuntores DIN</t>
  </si>
  <si>
    <r>
      <rPr>
        <sz val="10"/>
        <color rgb="FF231F20"/>
        <rFont val="Arial"/>
        <family val="2"/>
      </rPr>
      <t>6150001
0063 (ID - 154011)</t>
    </r>
  </si>
  <si>
    <t>QUADRO / CENTRO DISTRIBUICAO, DISJUNTOR DIN/UL,INSTAL ACAO: SOBREPOR, FRONTAL: PORTA, MATERIAL CAIXA: CHAPA ACO, TRATAMENTO: ANTICORROSIV O, ACABAMENTO: PINTADO CINZA (INTERNO E EXTERNO), COR CAIXA: CINZA, MATERIAL PORTA / TAMPA: CHAPA ACO, COR PORTA / TAMPA: CINZA,
TIPO TRANCA:</t>
  </si>
  <si>
    <r>
      <rPr>
        <sz val="10"/>
        <color rgb="FF231F20"/>
        <rFont val="Arial"/>
        <family val="2"/>
      </rPr>
      <t>5975.025
.0072 (ID
- 162404)</t>
    </r>
  </si>
  <si>
    <r>
      <rPr>
        <sz val="10"/>
        <color rgb="FF231F20"/>
        <rFont val="Arial"/>
        <family val="2"/>
      </rPr>
      <t>MAT051 850</t>
    </r>
  </si>
  <si>
    <r>
      <rPr>
        <sz val="10"/>
        <color rgb="FF231F20"/>
        <rFont val="Arial"/>
        <family val="2"/>
      </rPr>
      <t>ELETRODUTO NAO METALICO, TIPO: FLEXIVEL (CORRUGADO), MATERIAL: POLIETILENO ALTA DENSIDADE, CLASSE: N/A, EXTREMIDADE: ESPIRAL CORRUGADO, BITOLA: 1 1/4``, COR: PRETO, NORMA: ABNT NBR 15715, ACESSORIO: N/A, CARACTERISTI CAS ADICIONAIS: N/A, FORMA FORNECIMENT
O: ROLO 50 METROS</t>
    </r>
  </si>
  <si>
    <r>
      <rPr>
        <sz val="10"/>
        <color rgb="FF231F20"/>
        <rFont val="Arial"/>
        <family val="2"/>
      </rPr>
      <t>5975.025
.0069 (ID
- 162392)</t>
    </r>
  </si>
  <si>
    <r>
      <rPr>
        <sz val="10"/>
        <color rgb="FF231F20"/>
        <rFont val="Arial"/>
        <family val="2"/>
      </rPr>
      <t>MAT051 900</t>
    </r>
  </si>
  <si>
    <t>ELETRODUTO NAO METALICO, TIPO: FLEXIVEL (CORRUGADO), MATERIAL: POLIETILENO ALTA DENSIDADE, CLASSE: N/A, EXTREMIDADE: ESPIRAL CORRUGADO, BITOLA: 2``, COR: PRETO, NORMA: ABNT NBR 15715, ACESSORIO: N/A, CARACTERISTI CAS ADICIONAIS: ROLO DE 50 M, FORMA FORNECIMENT
O: ROLO 50 METROS</t>
  </si>
  <si>
    <r>
      <rPr>
        <sz val="10"/>
        <color rgb="FF231F20"/>
        <rFont val="Arial"/>
        <family val="2"/>
      </rPr>
      <t>5975.025
.0070 (ID
- 162393)</t>
    </r>
  </si>
  <si>
    <r>
      <rPr>
        <sz val="10"/>
        <color rgb="FF231F20"/>
        <rFont val="Arial"/>
        <family val="2"/>
      </rPr>
      <t>MAT051 950</t>
    </r>
  </si>
  <si>
    <r>
      <rPr>
        <sz val="10"/>
        <color rgb="FF231F20"/>
        <rFont val="Arial"/>
        <family val="2"/>
      </rPr>
      <t>ELETRODUTO NAO METALICO, TIPO: FLEXIVEL (CORRUGADO), MATERIAL: POLIETILENO ALTA DENSIDADE, CLASSE: N/A, EXTREMIDADE: ESPIRAL CORRUGADO, BITOLA: 3``, COR: PRETO, NORMA: NBR ABNT 15715, ACESSORIO: N/A, CARACTERISTI CAS ADICIONAIS: ROLO DE 50 M, FORMA FORNECIMENT O: ROLO 50
METROS</t>
    </r>
  </si>
  <si>
    <r>
      <rPr>
        <sz val="10"/>
        <color rgb="FF231F20"/>
        <rFont val="Arial"/>
        <family val="2"/>
      </rPr>
      <t>5975.025
.0071 (ID
- 162397)</t>
    </r>
  </si>
  <si>
    <r>
      <rPr>
        <sz val="10"/>
        <color rgb="FF231F20"/>
        <rFont val="Arial"/>
        <family val="2"/>
      </rPr>
      <t>MAT052 000</t>
    </r>
  </si>
  <si>
    <t>ELETRODUTO NAO METALICO, TIPO: FLEXIVEL (CORRUGADO), MATERIAL: POLIETILENO ALTA DENSIDADE, CLASSE: N/A,
EXTREMIDADE: ESPIRAL CORRUGADO, BITOLA: 4``, COR: PRETO, NORMA: ABNT NBR 15715, ACESSORIO: N/A, CARACTERISTI CAS ADICIONAIS: N/A, FORMA FORNECIMENT
O: ROLO 50 METROS</t>
  </si>
  <si>
    <r>
      <rPr>
        <sz val="10"/>
        <color rgb="FF231F20"/>
        <rFont val="Arial"/>
        <family val="2"/>
      </rPr>
      <t>5975.074
.0001 (ID
- 147148)</t>
    </r>
  </si>
  <si>
    <r>
      <rPr>
        <sz val="10"/>
        <color rgb="FF231F20"/>
        <rFont val="Arial"/>
        <family val="2"/>
      </rPr>
      <t>ELETRODUTO, TIPO: FLEXIVEL, MATERIAL: FITA DE ACO ZINCADA, EXTREMIDADE: PVC, BITOLA: 3/4``, FORMA FORNECIMENT
O: ROLO DE 50 M</t>
    </r>
  </si>
  <si>
    <r>
      <rPr>
        <sz val="10"/>
        <color rgb="FF231F20"/>
        <rFont val="Arial"/>
        <family val="2"/>
      </rPr>
      <t>5975.074
.0002    (I
D - 147149)</t>
    </r>
  </si>
  <si>
    <r>
      <rPr>
        <sz val="10"/>
        <color rgb="FF231F20"/>
        <rFont val="Arial"/>
        <family val="2"/>
      </rPr>
      <t>ELETRODUTO, TIPO: FLEXIVEL, MATERIAL: FITA DE ACO ZINCADA, EXTREMIDADE: PVC, BITOLA: 1``, FORMA FORNECIMENT O: ROLO DE 50
M</t>
    </r>
  </si>
  <si>
    <r>
      <rPr>
        <sz val="10"/>
        <color rgb="FF231F20"/>
        <rFont val="Arial"/>
        <family val="2"/>
      </rPr>
      <t>5975.074
.0004 (ID
- 162235)</t>
    </r>
  </si>
  <si>
    <r>
      <rPr>
        <sz val="10"/>
        <color rgb="FF231F20"/>
        <rFont val="Arial"/>
        <family val="2"/>
      </rPr>
      <t>ELETRODUTO, TIPO: FLEXIVEL, MATERIAL: FITA DE ACO ZINCADA, EXTREMIDADE: CLORETO POLIVINILA, BITOLA: 1 1/4``, FORMA FORNECIMENT
O: ROLO 50 M</t>
    </r>
  </si>
  <si>
    <r>
      <rPr>
        <sz val="10"/>
        <color rgb="FF231F20"/>
        <rFont val="Arial"/>
        <family val="2"/>
      </rPr>
      <t>5975.074
.0003 (ID
- 147150)</t>
    </r>
  </si>
  <si>
    <t>ELETRODUTO, TIPO: FLEXIVEL, MATERIAL: FITA DE ACO ZINCADA,
EXTREMIDADE: CLORETO POLIVINILA, BITOLA: 2``, FORMA FORNECIMENT
O: ROLO DE 50 M</t>
  </si>
  <si>
    <r>
      <rPr>
        <sz val="10"/>
        <color rgb="FF231F20"/>
        <rFont val="Arial"/>
        <family val="2"/>
      </rPr>
      <t>5935.017
.0002 (ID
- 63592)</t>
    </r>
  </si>
  <si>
    <r>
      <rPr>
        <sz val="10"/>
        <color rgb="FF231F20"/>
        <rFont val="Arial"/>
        <family val="2"/>
      </rPr>
      <t>CONECTOR (BOX) RETO, MATERIAL: ALUMINIO, DIAMETRO:
3/4``</t>
    </r>
  </si>
  <si>
    <r>
      <rPr>
        <sz val="10"/>
        <color rgb="FF231F20"/>
        <rFont val="Arial"/>
        <family val="2"/>
      </rPr>
      <t>5935.017
.0003 (ID
- 63593)</t>
    </r>
  </si>
  <si>
    <r>
      <rPr>
        <sz val="10"/>
        <color rgb="FF231F20"/>
        <rFont val="Arial"/>
        <family val="2"/>
      </rPr>
      <t>MAT015 050</t>
    </r>
  </si>
  <si>
    <r>
      <rPr>
        <sz val="10"/>
        <color rgb="FF231F20"/>
        <rFont val="Arial"/>
        <family val="2"/>
      </rPr>
      <t>CONECTOR (BOX) RETO, MATERIAL: ALUMINIO,
DIAMETRO: 1``</t>
    </r>
  </si>
  <si>
    <r>
      <rPr>
        <sz val="10"/>
        <color rgb="FF231F20"/>
        <rFont val="Arial"/>
        <family val="2"/>
      </rPr>
      <t>5935.017
.0008 (ID
- 108138)</t>
    </r>
  </si>
  <si>
    <r>
      <rPr>
        <sz val="10"/>
        <color rgb="FF231F20"/>
        <rFont val="Arial"/>
        <family val="2"/>
      </rPr>
      <t>CONECTOR (BOX) RETO, MATERIAL: ALUMINIO, DIAMETRO: 1
1/4``</t>
    </r>
  </si>
  <si>
    <r>
      <rPr>
        <sz val="10"/>
        <color rgb="FF231F20"/>
        <rFont val="Arial"/>
        <family val="2"/>
      </rPr>
      <t>5935.017
.0005 (ID
- 81519)</t>
    </r>
  </si>
  <si>
    <r>
      <rPr>
        <sz val="10"/>
        <color rgb="FF231F20"/>
        <rFont val="Arial"/>
        <family val="2"/>
      </rPr>
      <t>CONECTOR (BOX) RETO, MATERIAL:
ALUMINIO, DIAMETRO: 2 ``</t>
    </r>
  </si>
  <si>
    <r>
      <rPr>
        <sz val="10"/>
        <color rgb="FF231F20"/>
        <rFont val="Arial"/>
        <family val="2"/>
      </rPr>
      <t>5935.017
.0007 (ID
- 81887)</t>
    </r>
  </si>
  <si>
    <r>
      <rPr>
        <sz val="10"/>
        <color rgb="FF231F20"/>
        <rFont val="Arial"/>
        <family val="2"/>
      </rPr>
      <t>CONECTOR (BOX) RETO, MATERIAL:
ALUMINIO, DIAMETRO: 3``</t>
    </r>
  </si>
  <si>
    <r>
      <rPr>
        <sz val="10"/>
        <color rgb="FF231F20"/>
        <rFont val="Arial"/>
        <family val="2"/>
      </rPr>
      <t>5935.017
.0009 (ID
- 162405)</t>
    </r>
  </si>
  <si>
    <r>
      <rPr>
        <sz val="10"/>
        <color rgb="FF231F20"/>
        <rFont val="Arial"/>
        <family val="2"/>
      </rPr>
      <t>MAT015 400</t>
    </r>
  </si>
  <si>
    <r>
      <rPr>
        <sz val="10"/>
        <color rgb="FF231F20"/>
        <rFont val="Arial"/>
        <family val="2"/>
      </rPr>
      <t>CONECTOR (BOX) RETO,MATERIA L: ALUMINIO, DIAMETRO: 4``</t>
    </r>
  </si>
  <si>
    <r>
      <rPr>
        <sz val="10"/>
        <color rgb="FF231F20"/>
        <rFont val="Arial"/>
        <family val="2"/>
      </rPr>
      <t>5975.001
.0023 (ID
- 91605)</t>
    </r>
  </si>
  <si>
    <r>
      <rPr>
        <sz val="10"/>
        <color rgb="FF231F20"/>
        <rFont val="Arial"/>
        <family val="2"/>
      </rPr>
      <t>ABRACADEIRA NAO METALICA AMARRACAO, MODELO: SIMPLES, MATERIAL: POLIAMIDA 6.6, DIAMETRO AMARRACAO: 35 MM, TENSAO MINIMA RUPTURA: N/D, COR: BRANCO, COMPRIMENTO
NOMINAL: 150MM.  UNID</t>
    </r>
  </si>
  <si>
    <r>
      <rPr>
        <sz val="10"/>
        <color rgb="FF231F20"/>
        <rFont val="Arial"/>
        <family val="2"/>
      </rPr>
      <t>5975.001
.0024 (ID
- 91606)</t>
    </r>
  </si>
  <si>
    <t>ABRACADEIRA NAO METALICA AMARRACAO, MODELO:
SIMPLES, MATERIAL: POLIAMIDA 6.6, DIAMETRO AMARRACAO: 55 MM, TENSAO MINIMA RUPTURA: N/D, COR: BRANCO, COMPRIMENTO
NOMINAL: 200MM.  UNID</t>
  </si>
  <si>
    <r>
      <rPr>
        <sz val="10"/>
        <color rgb="FF231F20"/>
        <rFont val="Arial"/>
        <family val="2"/>
      </rPr>
      <t>5975.001
.0038 (ID
- 116043)</t>
    </r>
  </si>
  <si>
    <r>
      <rPr>
        <sz val="10"/>
        <color rgb="FF231F20"/>
        <rFont val="Arial"/>
        <family val="2"/>
      </rPr>
      <t>ABRACADEIRA NAO METALICA AMARRACAO, MODELO: SIMPLES, MATERIAL: POLIAMIDA, DIAMETRO AMARRACAO: 37MM, TENSAO MINIMA RUPTURA: 8 KGF, COR: BRANCA, COMPRIMENTO NOMINAL:
300MM. PCT COM 100 UNID</t>
    </r>
  </si>
  <si>
    <r>
      <rPr>
        <sz val="10"/>
        <color rgb="FF231F20"/>
        <rFont val="Arial"/>
        <family val="2"/>
      </rPr>
      <t>5925.001
.0294 (ID
- 124164)</t>
    </r>
  </si>
  <si>
    <r>
      <rPr>
        <sz val="10"/>
        <color rgb="FF231F20"/>
        <rFont val="Arial"/>
        <family val="2"/>
      </rPr>
      <t>DISJUNTOR TERMOMAGNE TICO, NUMERO POLOS: BIPOLAR, CORRENTE NOMINAL: 16 A, TENSAO MAXIMA: 380 V, CURVA DISPARO / ATUACAO: C, CAPACIDADE MAXIMA INTERRUPCAO: 5 KA, PADRAO:
DIN</t>
    </r>
  </si>
  <si>
    <r>
      <rPr>
        <sz val="10"/>
        <color rgb="FF231F20"/>
        <rFont val="Arial"/>
        <family val="2"/>
      </rPr>
      <t>5925.001
.0219 (ID
- 85434)</t>
    </r>
  </si>
  <si>
    <t>DISJUNTOR TERMOMAGNE TICO,NUMERO POLOS: MONOPOLAR, CORRENTE NOMINAL: 10 A, TENSAO MAXIMA: 230 /
400 V, CURVA DISPARO /
ATUACAO: C, CAPACIDADE MAXIMA INTERRUPCAO:
3 KA, PADRAO: DIN</t>
  </si>
  <si>
    <r>
      <rPr>
        <sz val="10"/>
        <color rgb="FF231F20"/>
        <rFont val="Arial"/>
        <family val="2"/>
      </rPr>
      <t>5925.001
.0319 (ID - 137982)</t>
    </r>
  </si>
  <si>
    <r>
      <rPr>
        <sz val="10"/>
        <color rgb="FF231F20"/>
        <rFont val="Arial"/>
        <family val="2"/>
      </rPr>
      <t>DISJUNTOR TERMOMAGNE TICO, NUMERO POLOS: MONOPOLAR, CORRENTE NOMINAL: 32 A, TENSAO MAXIMA: 220 /
440 V, CURVA DISPARO / ATUACAO: C, CAPACIDADE MAXIMA INTERRUPCAO: 5 KA, PADRAO: DIN, FORMA FORNECIMENT
O: UNIDADE</t>
    </r>
  </si>
  <si>
    <r>
      <rPr>
        <sz val="10"/>
        <color rgb="FF231F20"/>
        <rFont val="Arial"/>
        <family val="2"/>
      </rPr>
      <t>5925001
0194 (ID - 72385)</t>
    </r>
  </si>
  <si>
    <r>
      <rPr>
        <sz val="10"/>
        <color rgb="FF231F20"/>
        <rFont val="Arial"/>
        <family val="2"/>
      </rPr>
      <t>DISJUNTOR TERMOMAGNE TICO, NUMERO POLOS: MONOPOLAR, CORRENTE NOMINAL: 15 A, TENSAO MAXIMA: 127 V, CURVA DISPARO / ATUACAO: C, CAPACIDADE MAXIMA INTERRUPCAO: 5 KA, PADRAO:
NEMA</t>
    </r>
  </si>
  <si>
    <r>
      <rPr>
        <sz val="10"/>
        <color rgb="FF231F20"/>
        <rFont val="Arial"/>
        <family val="2"/>
      </rPr>
      <t>6210.002
.0035 (ID
- 125864)</t>
    </r>
  </si>
  <si>
    <t>LUMINARIA EMBUTIR FLUORESCENT E (TETO),MATERI AL: ACO CARBONO COM ALERTAS REFLETORAS, FORMATO: RETANGULAR, TIPO: LAMPADA FLUORESCENT E TUBULAR, QUANTIDADE LAMPADA: 02, POTENCIA LAMPADA: 16 /
18 / 20 W, ACABAMENTO: PINTURA ELETROSTATIC A, DIMENSAO (H X L X C): 58 X 255 X 615 MM, COR: BRANCA, MATERIAL REFLETOR PARABOLICO: ALUMINIO ANODIZADO DE ALTA PUREZA E REFLETÂNCIA, REATOR: SEM REATOR E
LAMPADA, VIDRO: N/A</t>
  </si>
  <si>
    <r>
      <rPr>
        <sz val="10"/>
        <color rgb="FF231F20"/>
        <rFont val="Arial"/>
        <family val="2"/>
      </rPr>
      <t>6210.002
.0045 (ID
- 142778)</t>
    </r>
  </si>
  <si>
    <r>
      <rPr>
        <sz val="10"/>
        <color rgb="FF231F20"/>
        <rFont val="Arial"/>
        <family val="2"/>
      </rPr>
      <t>MAT082 100</t>
    </r>
  </si>
  <si>
    <r>
      <rPr>
        <sz val="10"/>
        <color rgb="FF231F20"/>
        <rFont val="Arial"/>
        <family val="2"/>
      </rPr>
      <t>LUMINARIA EMBUTIR FLUORESCENT E (TETO),MATERI AL: ACO CARBONO COM ALETAS REFLETORAS, FORMATO: RETANGULAR, TIPO: LAMPADA FLUORESCENT E TUBULAR, QUANTIDADE LAMPADA: 2, POTENCIA LAMPADA: 32 /
36 / 40 W, ACABAMENTO: PINTURA ELETROSTATIC A, DIMENSAO (H X L X C): N/D, COR: BRANCO, MATERIAL REFLETOR PARABOLICO: ALUMINIO ANODIZADO DE ALTA REFLETANCIA, REATOR: SEM REATOR E LAMPADA, VIDRO: N/A, FORMA
FORNECIMENT O: UNIDADE</t>
    </r>
  </si>
  <si>
    <r>
      <rPr>
        <sz val="10"/>
        <color rgb="FF231F20"/>
        <rFont val="Arial"/>
        <family val="2"/>
      </rPr>
      <t>6240.007
.0051 (ID
- 74336)</t>
    </r>
  </si>
  <si>
    <r>
      <rPr>
        <sz val="10"/>
        <color rgb="FF231F20"/>
        <rFont val="Arial"/>
        <family val="2"/>
      </rPr>
      <t>LAMPADA FLUORESCENT E COMUM, LINEAR, MODELO: TUBULAR CONVENCIONA L, BULBO: T10 ( 33MM ), POTENCIA: 20 W, BASE: G13- BIPINO, COR BULBO: BRANCO, TEMPERATURA COR: 5000 A
6100 K, VIDA
UTIL: 6000 HORAS/USO</t>
    </r>
  </si>
  <si>
    <r>
      <rPr>
        <sz val="10"/>
        <color rgb="FF231F20"/>
        <rFont val="Arial"/>
        <family val="2"/>
      </rPr>
      <t>6240.033
.0056 (ID
- 162499)</t>
    </r>
  </si>
  <si>
    <r>
      <rPr>
        <sz val="10"/>
        <color rgb="FF231F20"/>
        <rFont val="Arial"/>
        <family val="2"/>
      </rPr>
      <t>LAMPADA LED, MODELO: COMUM, ANGULO ABERTURA FEIXE: 120°, POTENCIA NOMINAL: 35W, VOLTAGEM/FR EQUENCIA: BIVOLT, IRC (INDICE REPRODUCAO DE COR): &gt; 80, INTENSIDADE LUMINOSA: 3200 ~ 3900 LUMENS, TEMPERATURA COR: 6500K, BASE: E 27, DIMENSOES ( L X C X A ): N/D, FORMA
FORNECIMENT O: UNIDADE</t>
    </r>
  </si>
  <si>
    <r>
      <rPr>
        <sz val="10"/>
        <color rgb="FF231F20"/>
        <rFont val="Arial"/>
        <family val="2"/>
      </rPr>
      <t>6240.0
33.0057 (ID -
162500)</t>
    </r>
  </si>
  <si>
    <t>LAMPADA LED, MODELO: COMUM, ANGULO ABERTURA FEIXE: 120°, POTENCIA NOMINAL: 18 W, VOLTAGEM/FR EQUENCIA: BIVOLT, IRC (INDICE
REPRODUCAO DE COR): &gt; 80, INTENSIDADE LUMINOSA: 1100 ~ 2100 LUMENS, TEMPERATURA COR: 6500 k,
BASE: E 27, DIMENSOES ( L X C X A ): N/D, FORMA
FORNECIMENT O: UNIDADE</t>
  </si>
  <si>
    <r>
      <rPr>
        <sz val="10"/>
        <color rgb="FF231F20"/>
        <rFont val="Arial"/>
        <family val="2"/>
      </rPr>
      <t>6250.011
.0002 (ID
- 128159)</t>
    </r>
  </si>
  <si>
    <r>
      <rPr>
        <sz val="10"/>
        <color rgb="FF231F20"/>
        <rFont val="Arial"/>
        <family val="2"/>
      </rPr>
      <t>SOQUETE PRESSAO LAMPADA,TIPO LAMPADA: FLUORESCENT E, MATERIAL CORPO: PLASTICO, CORRENTE MAXIMA: 2A, TENSAO MAXIMA: 250V, BASE: G-13,
COR: BRANCO</t>
    </r>
  </si>
  <si>
    <r>
      <rPr>
        <sz val="10"/>
        <color rgb="FF231F20"/>
        <rFont val="Arial"/>
        <family val="2"/>
      </rPr>
      <t>5945.007
.0019 (ID
- 142798)</t>
    </r>
  </si>
  <si>
    <r>
      <rPr>
        <sz val="10"/>
        <color rgb="FF231F20"/>
        <rFont val="Arial"/>
        <family val="2"/>
      </rPr>
      <t>MAT121 050</t>
    </r>
  </si>
  <si>
    <r>
      <rPr>
        <sz val="10"/>
        <color rgb="FF231F20"/>
        <rFont val="Arial"/>
        <family val="2"/>
      </rPr>
      <t>RELE FOTOELETRIC O,MATERIAL CORPO: POLIPROPILEN O,COM BASE, CONTATO: TIPO NF(CARGA A NOITE) E TIPO NA ( DURANTE O DIA), CORRENTE: 10 A, POTENCIA: 1000 W, FREQUENCIA: 50/60 Hz, TENSAO OPERACAO: 127/220 V, LIGA (ANOITECER): 20 A 3 LX, DESLIGA
(AMANHECER): 30 LX, FORMA</t>
    </r>
  </si>
  <si>
    <r>
      <rPr>
        <sz val="10"/>
        <color rgb="FF231F20"/>
        <rFont val="Arial"/>
        <family val="2"/>
      </rPr>
      <t>5935.009
.0006 (ID
- 64233)</t>
    </r>
  </si>
  <si>
    <t>PLUGUE ELETRICO, PREDIAL, MODELO: MACHO, SAIDA ENCAIXE: RETA (AXIAL), PINO: 3
PINOS REDONDOS (PADRAO BRASILEIRO), CORRENTE: 10A, TENSAO:
250 V, CAPACIDADE PRENSA CABO: N/A, COR:
BRANCO</t>
  </si>
  <si>
    <r>
      <rPr>
        <sz val="10"/>
        <color rgb="FF231F20"/>
        <rFont val="Arial"/>
        <family val="2"/>
      </rPr>
      <t>5930.012
.0112 (ID
- 149125)</t>
    </r>
  </si>
  <si>
    <r>
      <rPr>
        <sz val="10"/>
        <color rgb="FF231F20"/>
        <rFont val="Arial"/>
        <family val="2"/>
      </rPr>
      <t>INTERRUPTOR, PREDIAL,INSTA LACAO: SOBREPOR, COMPOSICAO: 2 SIMPLES, ACABAMENTO: BRANCO, QUANTIDADE POSTO: 2 SEPARADO, FORMATO: QUADRADO, CORRENTE: 10
A, TENSAO: 250 V, DIMENSAO PLACA: 70 X 70 MM, TIPO: SISTEMA X, MATERIAL: CLORETO DE POLIVINILA, FORMA FORNECIMENT
O: UNIDADE</t>
    </r>
  </si>
  <si>
    <r>
      <rPr>
        <sz val="10"/>
        <color rgb="FF231F20"/>
        <rFont val="Arial"/>
        <family val="2"/>
      </rPr>
      <t>5975.052
.0049 (ID
- 117311)</t>
    </r>
  </si>
  <si>
    <r>
      <rPr>
        <sz val="10"/>
        <color rgb="FF231F20"/>
        <rFont val="Arial"/>
        <family val="2"/>
      </rPr>
      <t>TAMPA INTERRUPTOR
/ TOMADA, PAREDE, MATERIAL: TERMOPLASTI CO, MODELO: 1 POSTO, DIMENSAO  (L X H): 4 X 2, COR: BRANCO, FIXACAO: PRESSAO (TRAVA),
POSIÇÃO: VERTICAL</t>
    </r>
  </si>
  <si>
    <r>
      <rPr>
        <sz val="10"/>
        <color rgb="FF231F20"/>
        <rFont val="Arial"/>
        <family val="2"/>
      </rPr>
      <t>5975.052
.0057 (ID
- 162425)</t>
    </r>
  </si>
  <si>
    <t>TAMPA INTERRUPTOR
/ TOMADA, PAREDE, MATERIAL: TERMOPLASTI CO, MODELO: 2 POSTOS,
DIMENSAO (L X H): 4 X 2``, COR: BRANCO, FIXACAO: PRESSAO (TRAVA), FORMA
FORNECIMENT O: UNIDADE</t>
  </si>
  <si>
    <r>
      <rPr>
        <sz val="10"/>
        <color rgb="FF231F20"/>
        <rFont val="Arial"/>
        <family val="2"/>
      </rPr>
      <t>5975.052
.0058 (ID
- 162433)</t>
    </r>
  </si>
  <si>
    <r>
      <rPr>
        <sz val="10"/>
        <color rgb="FF231F20"/>
        <rFont val="Arial"/>
        <family val="2"/>
      </rPr>
      <t>TAMPA INTERRUPTOR
/ TOMADA, PAREDE, MATERIAL: TERMOPLASTI CO, MODELO: 3 POSTOS, DIMENSAO (L X H): 4 X 2 ``, COR: BRANCO, FIXACAO: PRESSAO (TRAVA), FORMA
FORNECIMENT O: UNIDADE</t>
    </r>
  </si>
  <si>
    <r>
      <rPr>
        <sz val="10"/>
        <color rgb="FF231F20"/>
        <rFont val="Arial"/>
        <family val="2"/>
      </rPr>
      <t>5975.052
.0059 (ID
- 162434)</t>
    </r>
  </si>
  <si>
    <r>
      <rPr>
        <sz val="10"/>
        <color rgb="FF231F20"/>
        <rFont val="Arial"/>
        <family val="2"/>
      </rPr>
      <t>TAMPA INTERRUPTOR
/ TOMADA,  PAR EDE,MATERIAL: TERMOPLASTI CO, MODELO: 4
POSTOS, DIMENSAO (L X H): 4 X 4 ``, COR: BRANCO, FIXACAO: PRESSAO (TRAVA), FORMA
FORNECIMENT O: UNIDADE</t>
    </r>
  </si>
  <si>
    <r>
      <rPr>
        <sz val="10"/>
        <color rgb="FF231F20"/>
        <rFont val="Arial"/>
        <family val="2"/>
      </rPr>
      <t>5975.052
.0060 (ID
- 162435)</t>
    </r>
  </si>
  <si>
    <r>
      <rPr>
        <sz val="10"/>
        <color rgb="FF231F20"/>
        <rFont val="Arial"/>
        <family val="2"/>
      </rPr>
      <t>TAMPA INTERRUPTOR
/ TOMADA, PAREDE, MATERIAL: TERMOPLASTI CO, MODELO: 6 POSTOS, DIMENSAO (L X H): 4 X 4 ``, COR: BRANCO, FIXACAO: PRESSAO (TRAVA), FORMA FORNECIMENT
O: UNIDADE</t>
    </r>
  </si>
  <si>
    <r>
      <rPr>
        <sz val="10"/>
        <color rgb="FF231F20"/>
        <rFont val="Arial"/>
        <family val="2"/>
      </rPr>
      <t>5935.013
.0131 (ID
- 162438)</t>
    </r>
  </si>
  <si>
    <r>
      <rPr>
        <sz val="10"/>
        <color rgb="FF231F20"/>
        <rFont val="Arial"/>
        <family val="2"/>
      </rPr>
      <t>TOMADA ELETRICA, PREDIAL, INSTALACAO: EMBUTIR, MATERIAL CORPO: TERMOPLASTI CO, ACABAMENTO TOMADA: BRANCO, FORMATO CORPO: RETANGULAR, POLO: 3 PINOS REDONDO, CORRENTE: 10
A, TENSAO: 250 V, FIXACAO PLACA: PRESSAO, DIMENSAO PLACA: N/A, DIAMETRO POLO: 4,3MM, PADRAO: NBR 14136, FORMA
FORNECIMENT O: UNIDADE</t>
    </r>
  </si>
  <si>
    <r>
      <rPr>
        <sz val="10"/>
        <color rgb="FF231F20"/>
        <rFont val="Arial"/>
        <family val="2"/>
      </rPr>
      <t>5935.013
.0132 (ID
- 162439)</t>
    </r>
  </si>
  <si>
    <t>TOMADA ELETRICA, PREDIAL, INSTALACAO: EMBUTIR, MATERIAL CORPO: TERMOPLASTI CO, ACABAMENTO TOMADA: BRANCO, FORMATO CORPO: RETANGULAR, POLO: 3 PINOS REDONDOS, CORRENTE: 20
A, TENSAO: 250 V, FIXACAO PLACA: PRESSAO, DIMENSAO PLACA: N/A, DIAMETRO POLO: 5,0MM, PADRAO: NBR 14136, FORMA FORNECIMENTO: UNIDADE</t>
  </si>
  <si>
    <r>
      <rPr>
        <sz val="10"/>
        <color rgb="FF231F20"/>
        <rFont val="Arial"/>
        <family val="2"/>
      </rPr>
      <t>5930.012
.0117 (ID
- 162503)</t>
    </r>
  </si>
  <si>
    <t>INTERRUPTOR, PREDIAL, INSTALACAO: EMBUTIR, COMPOSICAO: 1 SIMPLES, ACABAMENTO: BRANCO, QUANTIDADE POSTO: 1 SIMPLES, FORMATO: RETANGULAR, CORRENTE: 10 A, TENSAO: 250V, DIMENSAO PLACA: N/A, TIPO: N/A, MATERIAL: TERMOPLASTI CO, FORMA
FORNECIMENTO: UNIDADE</t>
  </si>
  <si>
    <r>
      <rPr>
        <sz val="10"/>
        <color rgb="FF231F20"/>
        <rFont val="Arial"/>
        <family val="2"/>
      </rPr>
      <t>5975.016
.0076 (ID
– 162502</t>
    </r>
  </si>
  <si>
    <r>
      <rPr>
        <sz val="10"/>
        <color rgb="FF231F20"/>
        <rFont val="Arial"/>
        <family val="2"/>
      </rPr>
      <t>CAIXA ELETRICA PASSAGEM, MODELO: EMBUTIR PARA DRYWALL, MATERIAL: CLORETO POLIVINILA, ACABAMENTO: N/A, GRAU PROTECAO: IP- 40, FECHAMENTO: PARAFUSO, ENTRADA LATERAL: 6 EMBUTES, ENTRADA FUNDO: 1 EMBUTES, FUNDO: FIXO, DIMENSAO (L X H X P): 4X4``, COR TAMPA: N/A, MODELO TAMPA: N/A, FORMA FORNECIMENT O: UNIDADE
Complemento do item: Para
instalação em drywall</t>
    </r>
  </si>
  <si>
    <r>
      <rPr>
        <sz val="10"/>
        <color rgb="FF231F20"/>
        <rFont val="Arial"/>
        <family val="2"/>
      </rPr>
      <t>5975.016
.0075 (ID
- 162501)</t>
    </r>
  </si>
  <si>
    <t>CAIXA ELETRICA PASSAGEM, MODELO: EMBUTIR PARA DRYWALL, MATERIAL: CLORETO POLIVINILA, ACABAMENTO: N/A, GRAU PROTECAO: IP- 40, FECHAMENTO: PARAFUSO, ENTRADA LATERAL: 4 EMBUTES, ENTRADA FUNDO: 1 EMBUTES, FUNDO: FIXO, DIMENSAO (L X H X P): 4X2``, COR TAMPA: N/A, MODELO TAMPA: N/A, FORMA
FORNECIMENTO: UNIDADE</t>
  </si>
  <si>
    <r>
      <rPr>
        <sz val="10"/>
        <color rgb="FF231F20"/>
        <rFont val="Arial"/>
        <family val="2"/>
      </rPr>
      <t>5975.016
.0046 (ID
- 77657)</t>
    </r>
  </si>
  <si>
    <r>
      <rPr>
        <sz val="10"/>
        <color rgb="FF231F20"/>
        <rFont val="Arial"/>
        <family val="2"/>
      </rPr>
      <t>MAT026 100</t>
    </r>
  </si>
  <si>
    <r>
      <rPr>
        <sz val="10"/>
        <color rgb="FF231F20"/>
        <rFont val="Arial"/>
        <family val="2"/>
      </rPr>
      <t>CAIXA ELETRICA PASSAGEM, MODELO: CAIXA DE LUZ, EMBUTIR, MATERIAL: PVC, ACABAMENTO: NATURAL, AMARELA, GRAU PROTECAO: IP 40, FECHAMENTO: N/A, ENTRADA LATERAL: 1/2``,
3/4`` e 1``, ENTRADA
FUNDO: 1/2`` e 3/4``, FUNDO: N/A, DIMENSAO (L X H X P): RETANGULAR
DE 4`` X 2``, COR TAMPA:
N/A, MODELO TAMPA: N/A</t>
    </r>
  </si>
  <si>
    <r>
      <rPr>
        <sz val="10"/>
        <color rgb="FF231F20"/>
        <rFont val="Arial"/>
        <family val="2"/>
      </rPr>
      <t>5975.016
.0045 (ID
- 77654)</t>
    </r>
  </si>
  <si>
    <r>
      <rPr>
        <sz val="10"/>
        <color rgb="FF231F20"/>
        <rFont val="Arial"/>
        <family val="2"/>
      </rPr>
      <t>MAT026 150</t>
    </r>
  </si>
  <si>
    <r>
      <rPr>
        <sz val="10"/>
        <color rgb="FF231F20"/>
        <rFont val="Arial"/>
        <family val="2"/>
      </rPr>
      <t>CAIXA ELETRICA PASSAGEM, MODELO: CAIXA DE LUZ, EMBUTIR, MATERIAL: PVC, ACABAMENTO: NATURAL AMARELA, GRAU PROTECAO: IP 40, FECHAMENTO: N/A, ENTRADA LATERAL: 1/2``,
3/4`` e 1``, ENTRADA
FUNDO: 1/2`` e 3/4``, FUNDO: N/A, DIMENSAO (L X H X P): QUADRADA DE
4`` X 4``, COR TAMPA: N/A, MODELO TAMPA: N/A</t>
    </r>
  </si>
  <si>
    <r>
      <rPr>
        <sz val="10"/>
        <color rgb="FF231F20"/>
        <rFont val="Arial"/>
        <family val="2"/>
      </rPr>
      <t>5975.052
.0020 (ID
- 15264)</t>
    </r>
  </si>
  <si>
    <r>
      <rPr>
        <sz val="10"/>
        <color rgb="FF231F20"/>
        <rFont val="Arial"/>
        <family val="2"/>
      </rPr>
      <t>MAT099 200</t>
    </r>
  </si>
  <si>
    <r>
      <rPr>
        <sz val="10"/>
        <color rgb="FF231F20"/>
        <rFont val="Arial"/>
        <family val="2"/>
      </rPr>
      <t>TAMPA INTERRUPTOR
/ TOMADA, PAREDE, MATERIAL: TERMOPLASTI CO, MODELO: CEGO, DIMENSAO (L X H): 4 X 2 "", COR: BRANCO,
FIXACAO: PARAFUSO</t>
    </r>
  </si>
  <si>
    <r>
      <rPr>
        <sz val="10"/>
        <color rgb="FF231F20"/>
        <rFont val="Arial"/>
        <family val="2"/>
      </rPr>
      <t>5975.052
.0056 (ID
- 162390)</t>
    </r>
  </si>
  <si>
    <r>
      <rPr>
        <sz val="10"/>
        <color rgb="FF231F20"/>
        <rFont val="Arial"/>
        <family val="2"/>
      </rPr>
      <t>TAMPA INTERRUPTOR
/ TOMADA, PAREDE, MATERIAL: TERMOPLASTI CO, MODELO: CEGO, DIMENSAO (L X H): 4 X 4 `` FORMATO REDONDO, COR: BRANCO, FIXACAO: PARAFUSO, FORMA
FORNECIMENT O: UNIDADE</t>
    </r>
  </si>
  <si>
    <r>
      <rPr>
        <sz val="10"/>
        <color rgb="FF231F20"/>
        <rFont val="Arial"/>
        <family val="2"/>
      </rPr>
      <t>5975.052
.0037 (ID
- 15265)</t>
    </r>
  </si>
  <si>
    <r>
      <rPr>
        <sz val="10"/>
        <color rgb="FF231F20"/>
        <rFont val="Arial"/>
        <family val="2"/>
      </rPr>
      <t>TAMPA INTERRUPTOR
/ TOMADA, PAREDE, MATERIAL: TERMOPLASTI CO, MODELO: CEGO, DIMENSAO (L X H): 4 X 4 "", COR: BRANCO, FIXACAO:
PARAFUSO</t>
    </r>
  </si>
  <si>
    <r>
      <rPr>
        <sz val="10"/>
        <color rgb="FF231F20"/>
        <rFont val="Arial"/>
        <family val="2"/>
      </rPr>
      <t>5975.052
.0055 (ID
- 162388)</t>
    </r>
  </si>
  <si>
    <r>
      <rPr>
        <sz val="10"/>
        <color rgb="FF231F20"/>
        <rFont val="Arial"/>
        <family val="2"/>
      </rPr>
      <t>TAMPA INTERRUPTOR
/ TOMADA, PAREDE, MATERIAL: TERMOPLASTI CO, MODELO: CEGO, DIMENSAO (L X H): 3 X 3``, COR: BRANCO, FIXACAO: PARAFUSO, FORMA
FORNECIMENT O: UNIDADE</t>
    </r>
  </si>
  <si>
    <r>
      <rPr>
        <sz val="10"/>
        <color rgb="FF231F20"/>
        <rFont val="Arial"/>
        <family val="2"/>
      </rPr>
      <t>5925.002
.0014 (ID
- 152778)</t>
    </r>
  </si>
  <si>
    <r>
      <rPr>
        <sz val="10"/>
        <color rgb="FF231F20"/>
        <rFont val="Arial"/>
        <family val="2"/>
      </rPr>
      <t>MAT048 375</t>
    </r>
  </si>
  <si>
    <r>
      <rPr>
        <sz val="10"/>
        <color rgb="FF231F20"/>
        <rFont val="Arial"/>
        <family val="2"/>
      </rPr>
      <t>DISJUNTOR CAIXA MOLDADA, ELEMENTO DISPARO: TERMOMAGNE TICO, NUMERO POLOS: TRIPOLAR, CORRENTE NOMINAL: 32A, TENSAO NOMINAL: 220 V, CURVA DISPARO / ATUACAO: C, CAPACIDADE MAXIMA CURTO CIRCUITO: 22 KA, PADRAO: NBR IEC 60947-
2, FORMA FORNECIMENT
O: UNIDADE</t>
    </r>
  </si>
  <si>
    <r>
      <rPr>
        <sz val="10"/>
        <color rgb="FF231F20"/>
        <rFont val="Arial"/>
        <family val="2"/>
      </rPr>
      <t>5925.002
.0021 (ID
- 162557)</t>
    </r>
  </si>
  <si>
    <r>
      <rPr>
        <sz val="10"/>
        <color rgb="FF231F20"/>
        <rFont val="Arial"/>
        <family val="2"/>
      </rPr>
      <t>15.007.0
608-
8/02432</t>
    </r>
  </si>
  <si>
    <t>DISJUNTOR CAIXA MOLDADA
,ELEMENTO
DISPARO: TERMOMAGNE TICO, NUMERO POLOS: TRIPOLAR, CORRENTE NOMINAL: 125 A, TENSAO NOMINAL: 220 VOLTS, CURVA DISPARO / ATUACAO: C, CAPACIDADE MAXIMA CURTO CIRCUITO: 22 KA, PADRAO: NBR IEC 60947-
2, FORMA FORNECIMENT O: UNIDADE</t>
  </si>
  <si>
    <r>
      <rPr>
        <sz val="10"/>
        <color rgb="FF231F20"/>
        <rFont val="Arial"/>
        <family val="2"/>
      </rPr>
      <t>5925.002
.0005 (ID
- 138122)</t>
    </r>
  </si>
  <si>
    <r>
      <rPr>
        <sz val="10"/>
        <color rgb="FF231F20"/>
        <rFont val="Arial"/>
        <family val="2"/>
      </rPr>
      <t>MAT048 550</t>
    </r>
  </si>
  <si>
    <r>
      <rPr>
        <sz val="10"/>
        <color rgb="FF231F20"/>
        <rFont val="Arial"/>
        <family val="2"/>
      </rPr>
      <t>DISJUNTOR CAIXA MOLDADA,ELE MENTO DISPARO: TERMOMAGNE TICO, NUMERO POLOS: TRIPOLAR, CORRENTE NOMINAL: 250A, TENSAO NOMINAL: 220 VOLTS, CURVA DISPARO / ATUACAO: C, CAPACIDADE MAXIMA CURTO CIRCUITO: 22 KA, PADRAO: NBR IEC 60947-
2, FORMA FORNECIMENT O: UNIDADE</t>
    </r>
  </si>
  <si>
    <r>
      <rPr>
        <sz val="10"/>
        <color rgb="FF231F20"/>
        <rFont val="Arial"/>
        <family val="2"/>
      </rPr>
      <t>5925.002
.0003 (ID
- 138114)</t>
    </r>
  </si>
  <si>
    <r>
      <rPr>
        <sz val="10"/>
        <color rgb="FF231F20"/>
        <rFont val="Arial"/>
        <family val="2"/>
      </rPr>
      <t>MAT048 600</t>
    </r>
  </si>
  <si>
    <t>DISJUNTOR CAIXA MOLDADA, ELEMENTO DISPARO: TERMOMAGNE TICO, NUMERO POLOS: TRIPOLAR, CORRENTE NOMINAL: 400 A, TENSAO NOMINAL: 220 VOLTS, CURVA DISPARO /
ATUACAO: C, CAPACIDADE MAXIMA CURTO CIRCUITO: 22 KA, PADRAO: NBR IEC 60947-
2, FORMA FORNECIMENT O: UNIDADE</t>
  </si>
  <si>
    <r>
      <rPr>
        <sz val="10"/>
        <color rgb="FF231F20"/>
        <rFont val="Arial"/>
        <family val="2"/>
      </rPr>
      <t>5325.004
.0024 (ID
- 147141)</t>
    </r>
  </si>
  <si>
    <r>
      <rPr>
        <sz val="10"/>
        <color rgb="FF231F20"/>
        <rFont val="Arial"/>
        <family val="2"/>
      </rPr>
      <t>15.018.0
992-
0/07661</t>
    </r>
  </si>
  <si>
    <r>
      <rPr>
        <sz val="10"/>
        <color rgb="FF231F20"/>
        <rFont val="Arial"/>
        <family val="2"/>
      </rPr>
      <t>DISPOSITIVO FIXACAO,TIPO: ACOPLADOR EM PAINEL PARA ELETROCALHA, MATERIAL: ACO GALVANIZADO, TAMANHO: 100
X 50 MM, APLICACAO: PAINEL ELETRICO, FORMA
FORNECIMENT O: UNIDADE</t>
    </r>
  </si>
  <si>
    <r>
      <rPr>
        <sz val="10"/>
        <color rgb="FF231F20"/>
        <rFont val="Arial"/>
        <family val="2"/>
      </rPr>
      <t>5975.047
.0016 (ID
- 162253)</t>
    </r>
  </si>
  <si>
    <r>
      <rPr>
        <sz val="10"/>
        <color rgb="FF231F20"/>
        <rFont val="Arial"/>
        <family val="2"/>
      </rPr>
      <t>TE ELETROCALHA, TIPO: PERFURADA, MATERIAL: ACO CARBONO, TRATAMENTO SUPERFICIAL: GALVANIZADO FOGO, POSICAO: HORIZONTAL, VIROLA- DIVISOR: SEM VIROLA- DIVISOR, TAMPA: N/A, DIMENSOES (L X H): 100 X 50 MM, FORMA
FORNECIMENT O: UNIDADE</t>
    </r>
  </si>
  <si>
    <r>
      <rPr>
        <sz val="10"/>
        <color rgb="FF231F20"/>
        <rFont val="Arial"/>
        <family val="2"/>
      </rPr>
      <t>5975.009
.0002 (ID
- 138221)</t>
    </r>
  </si>
  <si>
    <t>CRUZETA ELETROCALHA, MATERIAL: ACO CARBONO, TRATAMENTO: GALVANIZADO FOGO, MODELO:
PERFURADA, POSICAO: HORIZONTAL, ANGULO: 90 °, ABA: RETA, RAIO: 150 MM, DIMENSAO (L X H): 100 X 50
MM, TAMPA: SEM</t>
  </si>
  <si>
    <r>
      <rPr>
        <sz val="10"/>
        <color rgb="FF231F20"/>
        <rFont val="Arial"/>
        <family val="2"/>
      </rPr>
      <t>5975.059
.0005 (ID
- 108334)</t>
    </r>
  </si>
  <si>
    <r>
      <rPr>
        <sz val="10"/>
        <color rgb="FF231F20"/>
        <rFont val="Arial"/>
        <family val="2"/>
      </rPr>
      <t>SAIDA ELETRODUTO, TIPO: HORIZONTAL, DIAMETRO: 1
1/4``</t>
    </r>
  </si>
  <si>
    <r>
      <rPr>
        <sz val="10"/>
        <color rgb="FF231F20"/>
        <rFont val="Arial"/>
        <family val="2"/>
      </rPr>
      <t>5305.005
.0005 (ID
- 133936)</t>
    </r>
  </si>
  <si>
    <t>PARAFUSO CABECA LENTILHA,TIPO: MAQUINA, ENCAIXE: FENDA, MATERIAL: METAL GALVANIZADO, RESISTENCIA: N/A, ACABAMENTO: GALVANIZADO ELETROLITICO, TIPO ROSCA CORPO: TOTAL, ROSCA: N/A, NORMA ROSCA: N/A, CLASSE TOLERANCIA ROSCA: N/A, SENTIDO ROSCA: DIREITA, DIAMETRO NOMINAL: 1/4``, PASSO: N/A, COMPRIMENTO
: 3/4``, NORMA DIMENSIONAL: N/A, FORMA
FORNECIMENTO: UNIDADE</t>
  </si>
  <si>
    <r>
      <rPr>
        <sz val="10"/>
        <color rgb="FF231F20"/>
        <rFont val="Arial"/>
        <family val="2"/>
      </rPr>
      <t>5365.001
.0043 (ID
- 162321)</t>
    </r>
  </si>
  <si>
    <t>ARRUELA, FORMATO: CIRCULAR, TIPO: LISA, MATERIAL: ACO CARBONO SAE 1050/1060, ACABAMENTO: GALVANIZADO ELETROLITICO,
DIAMETRO NOMINAL: 1/4``, NORMA: ANSI B27.1, FORMA
FORNECIMENTO: UNIDADE</t>
  </si>
  <si>
    <r>
      <rPr>
        <sz val="10"/>
        <color rgb="FF231F20"/>
        <rFont val="Arial"/>
        <family val="2"/>
      </rPr>
      <t>5975.061
.0001 (ID
- 123434)</t>
    </r>
  </si>
  <si>
    <r>
      <rPr>
        <sz val="10"/>
        <color rgb="FF231F20"/>
        <rFont val="Arial"/>
        <family val="2"/>
      </rPr>
      <t>15.018.0
175-0 /
07639</t>
    </r>
  </si>
  <si>
    <r>
      <rPr>
        <sz val="10"/>
        <color rgb="FF231F20"/>
        <rFont val="Arial"/>
        <family val="2"/>
      </rPr>
      <t>PROLONGADO R BARRA ROSCADA, MATERIAL: AÇO, RESISTENCIA: CLASSE 8.8, PERFIL: REDONDO, ACABAMENTO: GALVANIZADO, ROSCA: FINA, DIAMETRO NOMINAL: 1/4``, PASSO: 10 FPP, COMPRIMENTO
: 1000MM, NORMA
DIMENSIONAL: ANBI B18.2.2</t>
    </r>
  </si>
  <si>
    <r>
      <rPr>
        <sz val="10"/>
        <color rgb="FF231F20"/>
        <rFont val="Arial"/>
        <family val="2"/>
      </rPr>
      <t>5975.030
.0006 (ID
- 147154)</t>
    </r>
  </si>
  <si>
    <t>JUNCAO PARA PERFILADO, MATERIAL: ACO CARBONO, ACABAMENTO: GALVANIZADO FOGO, TIPO: INTERNA T, DIMENSAO (H X L): 38 X 38 MM, FORMA FORNECIMENTO: UNIDADE</t>
  </si>
  <si>
    <r>
      <rPr>
        <sz val="10"/>
        <color rgb="FF231F20"/>
        <rFont val="Arial"/>
        <family val="2"/>
      </rPr>
      <t>5975.030
.0005 (ID
- 147153)</t>
    </r>
  </si>
  <si>
    <t>JUNCAO PARA PERFILADO, MATERIAL: ACO CARBONO, ACABAMENTO: GALVANIZADO FOGO, TIPO: INTERNA L, DIMENSAO (H X L): 38 X 38 MM, FORMA
FORNECIMENTO: UNIDADE</t>
  </si>
  <si>
    <r>
      <rPr>
        <sz val="10"/>
        <color rgb="FF231F20"/>
        <rFont val="Arial"/>
        <family val="2"/>
      </rPr>
      <t>5975.030
.0007 (ID
- 147155)</t>
    </r>
  </si>
  <si>
    <t>JUNCAO PARA PERFILADO, MATERIAL: ACO CARBONO, ACABAMENTO:
GALVANIZADO FOGO, TIPO: INTERNA X, DIMENSAO (H X L): 38 X 38 MM, FORMA
FORNECIMENTO: UNIDADE</t>
  </si>
  <si>
    <r>
      <rPr>
        <sz val="10"/>
        <color rgb="FF231F20"/>
        <rFont val="Arial"/>
        <family val="2"/>
      </rPr>
      <t>5975.030
.0004 (ID
- 133908)</t>
    </r>
  </si>
  <si>
    <t>JUNCAO PARA PERFILADO,MA TERIAL: ACO CARBONO SAE 1010/1020, ACABAMENTO: GALVANIZADO FOGO, TIPO: INTERNA I, DIMENSAO (H X L): 38 X 38MM, FORMA FORNECIMENTO: UNIDADE</t>
  </si>
  <si>
    <r>
      <rPr>
        <sz val="10"/>
        <color rgb="FF231F20"/>
        <rFont val="Arial"/>
        <family val="2"/>
      </rPr>
      <t>5325.004
.0027 (ID
- 152002)</t>
    </r>
  </si>
  <si>
    <t>DISPOSITIVO FIXACAO,TIPO: FITA PERFURADA, MATERIAL: ACO GALVANIZADO, TAMANHO: 19MM X 30M (L X C), APLICACAO: FIXACAO TUBOS E OUTROS, FORMA
FORNECIMENTO: ROLO 30M</t>
  </si>
  <si>
    <r>
      <rPr>
        <sz val="10"/>
        <color rgb="FF231F20"/>
        <rFont val="Arial"/>
        <family val="2"/>
      </rPr>
      <t>6145.026
.0146 (ID
- 162215)</t>
    </r>
  </si>
  <si>
    <t>FIO ELETRICO FLEXIVEL UNIPOLAR, MATERIAL CONDUTOR: COBRE, TEMPERA: MOLE, SECAO NOMINAL (MM²): 1,5 MM², ENCORDOAME NTO: CLASSE 5 (UM POUCO MAIS FLEXIVEL), MATERIAL ISOLACAO: COMPOSTO TERMOPLASTI CO (LSHF), NAO
HALOGENADO, TENSAO: 750 V, RESISTÊNCIA CHAMA: CABO UNIPOLAR RESISTENTE ACHAMA, COR: VERMELHO, FORMA FORNECIMENT O: METRO
Complemento do item: Cabo elétrico isolado
não halogenado</t>
  </si>
  <si>
    <r>
      <rPr>
        <sz val="10"/>
        <color rgb="FF231F20"/>
        <rFont val="Arial"/>
        <family val="2"/>
      </rPr>
      <t>6145.026
.0147 (ID
- 162216)</t>
    </r>
  </si>
  <si>
    <r>
      <rPr>
        <sz val="10"/>
        <color rgb="FF231F20"/>
        <rFont val="Arial"/>
        <family val="2"/>
      </rPr>
      <t>FIO ELETRICO FLEXIVEL UNIPOLAR, MATERIAL CONDUTOR: COBRE, TEMPERA: MOLE, SECAO NOMINAL (MM²): 1,5MM², ENCORDOAME NTO: CLASSE 5 (UM POUCO MAIS FLEXÍVEL), MATERIAL ISOLACAO: COMPOSTO TERMOPLASTI CO (LSHF), NAO HALOGENADO, TENSAO: 750V, RESISTÊNCIA CHAMA: CABO UNIPOLAR RESISTENTE A CHAMA, COR:
AZUL</t>
    </r>
  </si>
  <si>
    <r>
      <rPr>
        <sz val="10"/>
        <color rgb="FF231F20"/>
        <rFont val="Arial"/>
        <family val="2"/>
      </rPr>
      <t>6145.026
.0148 (ID
- 162217)</t>
    </r>
  </si>
  <si>
    <t>FIO ELETRICO FLEXIVEL UNIPOLAR, MATERIAL CONDUTOR: COBRE, TEMPERA: MOLE, SECAO NOMINAL (MM²): 1,5MM², ENCORDOAME NTO: CLASSE 5 (UM POUCO MAIS FLEXIVEL), MATERIAL ISOLACAO:
COMPOSTO TERMOPLASTI CO (LSHF), NAO HALOGENADO, TENSAO: 750V, RESISTÊNCIA CHAMA: CABO UNIPOLAR RESISTENTE A
CHAMA, COR: PRETO</t>
  </si>
  <si>
    <r>
      <rPr>
        <sz val="10"/>
        <color rgb="FF231F20"/>
        <rFont val="Arial"/>
        <family val="2"/>
      </rPr>
      <t>6145.026
.0149 (ID
- 162218)</t>
    </r>
  </si>
  <si>
    <r>
      <rPr>
        <sz val="10"/>
        <color rgb="FF231F20"/>
        <rFont val="Arial"/>
        <family val="2"/>
      </rPr>
      <t>FIO ELETRICO FLEXIVEL UNIPOLAR, MATERIAL CONDUTOR: COBRE, TEMPERA: MOLE, SECAO NOMINAL (MM²): 1,5MM², ENCORDOAME NTO: CLASSE 5 (UM POUCO MAIS FLEXIVEL), MATERIAL ISOLACAO: COMPOSTO TERMOPLASTI CO (LSHF), NAO HALOGENADO, TENSAO: 750V, RESISTÊNCIA CHAMA: CABO UNIPOLAR RESISTENTE A
CHAMA, COR: VERDE</t>
    </r>
  </si>
  <si>
    <r>
      <rPr>
        <sz val="10"/>
        <color rgb="FF231F20"/>
        <rFont val="Arial"/>
        <family val="2"/>
      </rPr>
      <t>6145.026
.0150 (ID
- 162219)</t>
    </r>
  </si>
  <si>
    <t>FIO ELETRICO FLEXIVEL UNIPOLAR, MATERIAL CONDUTOR: COBRE, TEMPERA: MOLE, SECAO NOMINAL (MM²): 1,5MM², ENCORDOAME NTO: CLASSE 5 (UM POUCO MAIS FLEXIVEL), MATERIAL ISOLACAO: COMPOSTO TERMOPLASTI
CO (LSHF), NAO HALOGENADO, TENSAO: 750V, RESISTÊNCIA CHAMA: CABO UNIPOLAR RESISTENTE A CHAMA, COR: BRANCO, FORMA FORNECIMENT O: METRO
Complemento do item: Cabo elétrico isolado não halogenado</t>
  </si>
  <si>
    <r>
      <rPr>
        <sz val="10"/>
        <color rgb="FF231F20"/>
        <rFont val="Arial"/>
        <family val="2"/>
      </rPr>
      <t>6145.026
.0151 (ID
- 162220)</t>
    </r>
  </si>
  <si>
    <r>
      <rPr>
        <sz val="10"/>
        <color rgb="FF231F20"/>
        <rFont val="Arial"/>
        <family val="2"/>
      </rPr>
      <t>15.008.0
020-0 /
00285</t>
    </r>
  </si>
  <si>
    <t>FIO ELETRICO FLEXIVEL UNIPOLAR, MATERIAL CONDUTOR: COBRE, TEMPERA: MOLE, SECAO NOMINAL (MM²): 2,5MM², ENCORDOAME NTO: CLASSE 5 (UM POUCO MAIS FLEXIVEL), MATERIAL ISOLACAO: COMPOSTO TERMOPLASTICO (LSHF), NAO HALOGENADO, TENSAO: 750V, RESISTÊNCIA CHAMA: CABO UNIPOLAR RESISTENTE A CHAMA, COR: VERMELHO</t>
  </si>
  <si>
    <r>
      <rPr>
        <sz val="10"/>
        <color rgb="FF231F20"/>
        <rFont val="Arial"/>
        <family val="2"/>
      </rPr>
      <t>6145.026
.0152 (ID
- 162244)</t>
    </r>
  </si>
  <si>
    <t>FIO ELETRICO FLEXIVEL UNIPOLAR, MATERIAL CONDUTOR: COBRE, TEMPERA: MOLE, SECAO NOMINAL (MM²): 2,5 MM², ENCORDOAME NTO: CLASSE 5 (UM POUCO
MAIS FLEXIVEL), MATERIAL ISOLACAO: COMPOSTO TERMOPLASTI CO (LSHF), NAO HALOGENADO, TENSAO: 750V, RESISTÊNCIA CHAMA: CABO UNIPOLAR RESISTENTE A CHAMA, COR: AZUL</t>
  </si>
  <si>
    <r>
      <rPr>
        <sz val="10"/>
        <color rgb="FF231F20"/>
        <rFont val="Arial"/>
        <family val="2"/>
      </rPr>
      <t>6145.026
.0153 (ID
- 162248)</t>
    </r>
  </si>
  <si>
    <r>
      <rPr>
        <sz val="10"/>
        <color rgb="FF231F20"/>
        <rFont val="Arial"/>
        <family val="2"/>
      </rPr>
      <t>FIO ELETRICO FLEXIVEL UNIPOLAR, MATERIAL CONDUTOR: COBRE, TEMPERA: MOLE, SECAO NOMINAL (MM²): 2,5 MM², ENCORDOAME NTO: CLASSE 5 (UM POUCO MAIS FLEXIVEL), MATERIAL ISOLACAO: COMPOSTO TERMOPLASTI CO (LSHF), NAO HALOGENADO, TENSAO: 750V, RESISTÊNCIA CHAMA: CABO UNIPOLAR RESISTENTE A CHAMA, COR: PRETO, FORMA FORNECIMENT O: METRO
Complemento do item: Cabo elétrico isolado
não halogenado</t>
    </r>
  </si>
  <si>
    <r>
      <rPr>
        <sz val="10"/>
        <color rgb="FF231F20"/>
        <rFont val="Arial"/>
        <family val="2"/>
      </rPr>
      <t>6145.026
.0154 (ID
- 162254)</t>
    </r>
  </si>
  <si>
    <t>FIO ELETRICO FLEXIVEL UNIPOLAR, MATERIAL CONDUTOR: COBRE, TEMPERA: MOLE, SECAO NOMINAL (MM²): 2,5 MM²,
ENCORDOAME NTO: CLASSE 5 (UM POUCO MAIS FLEXIVEL), MATERIAL ISOLACAO: COMPOSTO TERMOPLASTI CO (LSHF), NAO HALOGENADO, TENSAO: 750V, RESISTÊNCIA CHAMA: CABO UNIPOLAR RESISTENTE A CHAMA, COR: VERDE, FORMA
FORNECIMENTO: METRO</t>
  </si>
  <si>
    <r>
      <rPr>
        <sz val="10"/>
        <color rgb="FF231F20"/>
        <rFont val="Arial"/>
        <family val="2"/>
      </rPr>
      <t>6145.026
.0155 (ID
- 162266)</t>
    </r>
  </si>
  <si>
    <t>FIO ELETRICO FLEXIVEL UNIPOLAR, MATERIAL CONDUTOR: COBRE, TEMPERA: MOLE, SECAO NOMINAL (MM²): 2,5 MM², ENCORDOAME NTO: CLASSE 5 (UM POUCO MAIS FLEXIVEL), MATERIAL ISOLACAO: COMPOSTO TERMOPLASTI CO (LSHF), NAO HALOGENADO, TENSAO: 750V, RESISTÊNCIA CHAMA: CABO UNIPOLAR RESISTENTE À CHAMA, COR: BRANCO, FORMA
FORNECIMENTO: METRO</t>
  </si>
  <si>
    <r>
      <rPr>
        <sz val="10"/>
        <color rgb="FF231F20"/>
        <rFont val="Arial"/>
        <family val="2"/>
      </rPr>
      <t>6145.026
.0156 (ID
- 162267)</t>
    </r>
  </si>
  <si>
    <r>
      <rPr>
        <sz val="10"/>
        <color rgb="FF231F20"/>
        <rFont val="Arial"/>
        <family val="2"/>
      </rPr>
      <t>15.008.0
025-0 /
00284</t>
    </r>
  </si>
  <si>
    <t>FIO ELETRICO FLEXIVEL UNIPOLAR, MATERIAL CONDUTOR: COBRE, TEMPERA:
MOLE, SECAO NOMINAL (MM²): 4,0MM², ENCORDOAME NTO: CLASSE 5 (UM POUCO MAIS FLEXIVEL), MATERIAL ISOLACAO: COMPOSTO TERMOPLASTI CO (LSHF), NAO HALOGENADO, TENSAO: 750V, RESISTÊNCIA CHAMA: CABO UNIPOLAR RESISTENTE A CHAMA, COR: VERMELHO, FORMA
FORNECIMENTO: METRO</t>
  </si>
  <si>
    <r>
      <rPr>
        <sz val="10"/>
        <color rgb="FF231F20"/>
        <rFont val="Arial"/>
        <family val="2"/>
      </rPr>
      <t>6145.026
.0157 (ID
- 162268)</t>
    </r>
  </si>
  <si>
    <t>FIO ELETRICO FLEXIVEL UNIPOLAR, MATERIAL CONDUTOR: COBRE, TEMPERA: MOLE, SECAO NOMINAL (MM²): 4,0 MM², ENCORDOAME NTO: CLASSE 5 (UM POUCO MAIS FLEXIVEL), MATERIAL ISOLACAO: COMPOSTO TERMOPLASTI CO (LSHF), NAO HALOGENADO, TENSAO: 750V, RESISTÊNCIA CHAMA: CABO UNIPOLAR RESISTENTE A CHAMA, COR: AZUL, FORMA FORNECIMENTO: METRO
Complemento do item: Cabo elétrico isolado não halogenado</t>
  </si>
  <si>
    <r>
      <rPr>
        <sz val="10"/>
        <color rgb="FF231F20"/>
        <rFont val="Arial"/>
        <family val="2"/>
      </rPr>
      <t>6145.026
.0158 (ID
- 162269)</t>
    </r>
  </si>
  <si>
    <r>
      <rPr>
        <sz val="10"/>
        <color rgb="FF231F20"/>
        <rFont val="Arial"/>
        <family val="2"/>
      </rPr>
      <t>FIO ELETRICO FLEXIVEL UNIPOLAR, MATERIAL CONDUTOR: COBRE, TEMPERA: MOLE, SECAO NOMINAL (MM²): 4,0MM², ENCORDOAME NTO: CLASSE 5 (UM POUCO MAIS FLEXIVEL), MATERIAL ISOLACAO: COMPOSTO TERMOPLASTI CO (LSHF), NAO HALOGENADO, TENSAO: 750V, RESISTÊNCIA CHAMA: CABO UNIPOLAR RESISTENTE A CHAMA, COR: PRETO, FORMA FORNECIMENT O: METRO
Complemento do item: Cabo
elétrico isolado não halogenado</t>
    </r>
  </si>
  <si>
    <r>
      <rPr>
        <sz val="10"/>
        <color rgb="FF231F20"/>
        <rFont val="Arial"/>
        <family val="2"/>
      </rPr>
      <t>6145.026
.0159 (ID
- 162270)</t>
    </r>
  </si>
  <si>
    <t>FIO ELETRICO FLEXIVEL UNIPOLAR, MATERIAL CONDUTOR: COBRE, TEMPERA: MOLE, SECAO NOMINAL (MM²): 4,0MM², ENCORDOAME NTO: CLASSE 5 (UM POUCO MAIS FLEXIVEL), MATERIAL ISOLACAO: COMPOSTO TERMOPLASTI CO (LSHF), NAO HALOGENADO, TENSAO: 750V, RESISTÊNCIA
CHAMA: CABO UNIPOLAR RESISTENTE A CHAMA, COR: VERDE, FORMA FORNECIMENT O: METRO
Complemento do item: Cabo elétrico isolado não halogenado</t>
  </si>
  <si>
    <r>
      <rPr>
        <sz val="10"/>
        <color rgb="FF231F20"/>
        <rFont val="Arial"/>
        <family val="2"/>
      </rPr>
      <t>6145.026
.0160 (ID
- 162271)</t>
    </r>
  </si>
  <si>
    <r>
      <rPr>
        <sz val="10"/>
        <color rgb="FF231F20"/>
        <rFont val="Arial"/>
        <family val="2"/>
      </rPr>
      <t>FIO ELETRICO FLEXIVEL UNIPOLAR, MATERIAL CONDUTOR: COBRE, TEMPERA: MOLE, SECAO NOMINAL (MM²): 4,0MM², ENCORDOAME NTO: CLASSE 5 (UM POUCO MAIS FLEXIVEL), MATERIAL ISOLACAO: COMPOSTO TERMOPLASTI CO (LSHF), NAO HALOGENADO, TENSAO: 750V, RESISTÊNCIA CHAMA: CABO UNIPOLAR RESISTENTE A CHAMA, COR:
BRANCO</t>
    </r>
  </si>
  <si>
    <r>
      <rPr>
        <sz val="10"/>
        <color rgb="FF231F20"/>
        <rFont val="Arial"/>
        <family val="2"/>
      </rPr>
      <t>6145.013
.0219 (ID
- 153563)</t>
    </r>
  </si>
  <si>
    <t>CABO ELETRICO COMUM COBRE SINGELO, MATERIAL CONDUTOR: FLEXIVEL UNIPOLAR COBRE TEMPERA MOLE, ENCORDOAME NTO: CLASSE 5, SECAO
NOMINAL: 1,5 MM², TENSAO ISOLACAO: 0,6/1KV, MATERIAL
ISOLACAO: COMPOSTO TERMOFIXO HEPR, MATERIAL COBERTURA: TERMOPLASTI CO COM BASE POLIOLEFINICA NAO HALOGENADA, COR: PRETO, TIPO: ANTI- CHAMA, PADRAO: NBR 13248, FORMA
FORNECIMENTO: M</t>
  </si>
  <si>
    <r>
      <rPr>
        <sz val="10"/>
        <color rgb="FF231F20"/>
        <rFont val="Arial"/>
        <family val="2"/>
      </rPr>
      <t>6145.013
.0222 (ID
- 153566)</t>
    </r>
  </si>
  <si>
    <t>CABO ELETRICO COMUM COBRE SINGELO, MATERIAL CONDUTOR: FLEXIVEL UNIPOLAR COBRE TEMPERA MOLE, ENCORDOAME NTO: CLASSE 5, SECAO
NOMINAL: 1,5 MM², TENSAO ISOLACAO: 0,6/1 KV, MATERIAL ISOLACAO: COMPOSTO TERMOFIXO HEPR, MATERIAL COBERTURA: TERMOPLASTI CO COM BASE POLIOLEFINICA NAO HALOGENADA, COR: BRANCO, TIPO: ANTI- CHAMA, PADRAO: NBR 13248, FORMA FORNECIMENTO: M</t>
  </si>
  <si>
    <r>
      <rPr>
        <sz val="10"/>
        <color rgb="FF231F20"/>
        <rFont val="Arial"/>
        <family val="2"/>
      </rPr>
      <t>6145.013
.0221 (ID
- 153565)</t>
    </r>
  </si>
  <si>
    <t>CABO ELETRICO COMUM COBRE SINGELO, MATERIAL CONDUTOR: FLEXIVEL UNIPOLAR COBRE TEMPERA MOLE, ENCORDOAME NTO: CLASSE 5, SECAO
NOMINAL: 1,5 MM², TENSAO ISOLACAO: 0,6/1 KV, MATERIAL ISOLACAO: COMPOSTO TERMOFIXO HEPR, MATERIAL COBERTURA: TERMOPLASTI CO COM BASE POLIOLEFINICA NAO HALOGENADA, COR: VERMELHO, TIPO: ANTICHAMA, PADRAO: NBR 13248, FORMA FORNECIMENTO: METRO</t>
  </si>
  <si>
    <r>
      <rPr>
        <sz val="10"/>
        <color rgb="FF231F20"/>
        <rFont val="Arial"/>
        <family val="2"/>
      </rPr>
      <t>6145.013
.0220 (ID
- 153564)</t>
    </r>
  </si>
  <si>
    <r>
      <rPr>
        <sz val="10"/>
        <color rgb="FF231F20"/>
        <rFont val="Arial"/>
        <family val="2"/>
      </rPr>
      <t>CABO ELETRICO COMUM COBRE SINGELO, MATERIAL CONDUTOR: FLEXIVEL UNIPOLAR COBRE TEMPERA MOLE, ENCORDOAME NTO: CLASSE 5, SECAO
NOMINAL: 1,5 MM², TENSAO ISOLACAO: 0,6/1 KV, MATERIAL
ISOLACAO:</t>
    </r>
    <r>
      <rPr>
        <sz val="10"/>
        <color rgb="FF000000"/>
        <rFont val="Arial"/>
        <family val="2"/>
      </rPr>
      <t xml:space="preserve"> COMPOSTO TERMOFIXO HEPR, MATERIAL COBERTURA: TERMOPLASTI CO COM BASE POLIOLEFINICA NAO HALOGENADA, COR: AZUL, TIPO: ANTI- CHAMA, PADRAO: NBR 13248, FORMA
FORNECIMENTO: M</t>
    </r>
  </si>
  <si>
    <r>
      <rPr>
        <sz val="10"/>
        <color rgb="FF231F20"/>
        <rFont val="Arial"/>
        <family val="2"/>
      </rPr>
      <t>6145.013
.0224 (ID
- 153568)</t>
    </r>
  </si>
  <si>
    <t>CABO ELETRICO COMUM COBRE SINGELO, MATERIAL CONDUTOR: FLEXIVEL UNIPOLAR COBRE TEMPERA MOLE, ENCORDOAME NTO: CLASSE 5, SECAO
NOMINAL: 2,5 MM², TENSAO ISOLACAO: 0,6/1 KV, MATERIAL ISOLACAO: COMPOSTO TERMOFIXO HEPR, MATERIAL COBERTURA: TERMOPLASTI CO COM BASE POLIOLEFINICA NAO HALOGENADA, COR: VERMELHO, TIPO: ANTICHAMA, PADRAO: NBR 13248, FORMA FORNECIMENTO: METRO</t>
  </si>
  <si>
    <r>
      <rPr>
        <sz val="10"/>
        <color rgb="FF231F20"/>
        <rFont val="Arial"/>
        <family val="2"/>
      </rPr>
      <t>6145.013
.0225 (ID
- 153569)</t>
    </r>
  </si>
  <si>
    <t>CABO ELETRICO COMUM COBRE SINGELO, MATERIAL CONDUTOR: FLEXIVEL UNIPOLAR COBRE TEMPERA MOLE, ENCORDOAME NTO: CLASSE 5, SECAO
NOMINAL: 2,5 MM², TENSAO ISOLACAO: 0,6/1 KV, MATERIAL ISOLACAO: COMPOSTO TERMOFIXO HEPR, MATERIAL COBERTURA: TERMOPLASTI CO COM BASE POLIOLEFINICA NAO HALOGENADA, COR: AZUL, TIPO: ANTICHAMA, PADRAO: NBR 13248, FORMA FORNECIMENTO: METRO</t>
  </si>
  <si>
    <r>
      <rPr>
        <sz val="10"/>
        <color rgb="FF231F20"/>
        <rFont val="Arial"/>
        <family val="2"/>
      </rPr>
      <t>6145.013
.0226 (ID
- 153570)</t>
    </r>
  </si>
  <si>
    <t>CABO ELETRICO COMUM COBRE SINGELO, MATERIAL CONDUTOR: FLEXIVEL UNIPOLAR COBRE TEMPERA MOLE, ENCORDOAME NTO: CLASSE 5, SECAO
NOMINAL: 2,5 MM², TENSAO ISOLACAO: 0,6/1 KV, MATERIAL ISOLACAO:
COMPOSTO TERMOFIXO HEPR, MATERIAL COBERTURA: TERMOPLASTI CO COM BASE POLIOLEFINICA NAO HALOGENADA, COR: BRANCO, TIPO: ANTICHAMA, PADRAO: NBR 13248, FORMA
FORNECIMENTO: METRO</t>
  </si>
  <si>
    <r>
      <rPr>
        <sz val="10"/>
        <color rgb="FF231F20"/>
        <rFont val="Arial"/>
        <family val="2"/>
      </rPr>
      <t>6145.013
.0223 (ID
- 153567)</t>
    </r>
  </si>
  <si>
    <t>CABO ELETRICO COMUM COBRE SINGELO, MATERIAL CONDUTOR: FLEXIVEL UNIPOLAR COBRE TEMPERA MOLE, ENCORDOAME NTO: CLASSE 5, SECAO
NOMINAL: 2,5 MM², TENSAO ISOLACAO: 0,6/1 KV, MATERIAL ISOLACAO: COMPOSTO TERMOFIXO HEPR, MATERIAL COBERTURA: TERMOPLASTI CO COM BASE POLIOLEFINICA NAO HALOGENADA, COR: PRETO, TIPO: ANTICHAMA, PADRAO: NBR 13248, FORMA
FORNECIMENTO: METRO</t>
  </si>
  <si>
    <r>
      <rPr>
        <sz val="10"/>
        <color rgb="FF231F20"/>
        <rFont val="Arial"/>
        <family val="2"/>
      </rPr>
      <t>6145.013
.0229 (ID
- 153573)</t>
    </r>
  </si>
  <si>
    <t>CABO ELETRICO COMUM COBRE SINGELO, MATERIAL CONDUTOR: FLEXIVEL UNIPOLAR COBRE TEMPERA MOLE, ENCORDOAME NTO: CLASSE 5, SECAO
NOMINAL: 2,5 MM², TENSAO ISOLACAO: 0,6/1 KV, MATERIAL ISOLACAO: COMPOSTO TERMOFIXO HEPR, MATERIAL COBERTURA: TERMOPLASTI CO COM BASE POLIOLEFINICA NAO HALOGENADA, COR: VERDE, TIPO: ANTICHAMA, PADRAO: NBR 13248, FORMA FORNECIMENTO: METRO</t>
  </si>
  <si>
    <r>
      <rPr>
        <sz val="10"/>
        <color rgb="FF231F20"/>
        <rFont val="Arial"/>
        <family val="2"/>
      </rPr>
      <t>6145.013
.0231 (ID
- 153575)</t>
    </r>
  </si>
  <si>
    <t>CABO ELETRICO COMUM COBRE SINGELO, MATERIAL CONDUTOR: FLEXIVEL UNIPOLAR COBRE TEMPERA MOLE, ENCORDOAME NTO: CLASSE 5, SECAO
NOMINAL: 4 MM², TENSAO ISOLACAO: 0,6/1 KV, MATERIAL ISOLACAO: COMPOSTO TERMOFIXO HEPR, MATERIAL COBERTURA: TERMOPLASTI
CO COM BASE POLIOLEFINICA NAO HALOGENADA, COR: BRANCO, TIPO: ANTICHAMA, PADRAO: NBR 13248, FORMA
FORNECIMENTO: METRO</t>
  </si>
  <si>
    <r>
      <rPr>
        <sz val="10"/>
        <color rgb="FF231F20"/>
        <rFont val="Arial"/>
        <family val="2"/>
      </rPr>
      <t>6145.013
.0227 (ID
- 153571)</t>
    </r>
  </si>
  <si>
    <t>CABO ELETRICO COMUM COBRE SINGELO, MATERIAL CONDUTOR: FLEXIVEL UNIPOLAR COBRE TEMPERA MOLE, ENCORDOAME NTO: CLASSE 5, SECAO
NOMINAL: 4 MM², TENSAO ISOLACAO: 0,6/1 KV, MATERIAL ISOLACAO: COMPOSTO TERMOFIXO HEPR, MATERIAL COBERTURA: TERMOPLASTI CO COM BASE POLIOLEFINICA NAO HALOGENADA, COR: PRETO, TIPO: ANTICHAMA, PADRAO: NBR 13248, FORMA FORNECIMENTO: METRO</t>
  </si>
  <si>
    <r>
      <rPr>
        <sz val="10"/>
        <color rgb="FF231F20"/>
        <rFont val="Arial"/>
        <family val="2"/>
      </rPr>
      <t>6145.013
.0228 (ID
- 153572)</t>
    </r>
  </si>
  <si>
    <t>CABO ELETRICO COMUM COBRE SINGELO, MATERIAL CONDUTOR: FLEXIVEL UNIPOLAR COBRE TEMPERA
MOLE, ENCORDOAME NTO: CLASSE 5, SECAO
NOMINAL: 4 MM², TENSAO ISOLACAO: 0,6/1 KV, MATERIAL ISOLACAO: COMPOSTO TERMOFIXO HEPR, MATERIAL COBERTURA: TERMOPLASTI CO COM BASE POLIOLEFINICA NAO HALOGENADA, COR: VERMELHO, TIPO: ANTICHAMA, PADRAO: NBR 13248, FORMA
FORNECIMENTO: METRO</t>
  </si>
  <si>
    <r>
      <rPr>
        <sz val="10"/>
        <color rgb="FF231F20"/>
        <rFont val="Arial"/>
        <family val="2"/>
      </rPr>
      <t>6145.013
.0230 (ID
- 153574)</t>
    </r>
  </si>
  <si>
    <r>
      <rPr>
        <sz val="10"/>
        <color rgb="FF231F20"/>
        <rFont val="Arial"/>
        <family val="2"/>
      </rPr>
      <t>CABO ELETRICO COMUM COBRE SINGELO, MATERIAL CONDUTOR: FLEXIVEL UNIPOLAR COBRE TEMPERA MOLE, ENCORDOAME NTO: CLASSE 5, SECAO
NOMINAL: 4 MM², TENSAO ISOLACAO: 0,6/1 KV, MATERIAL ISOLACAO: COMPOSTO TERMOFIXO HEPR, MATERIAL COBERTURA: TERMOPLASTI CO COM BASE POLIOLEFINICA NAO HALOGENADA, COR: AZUL, TIPO:</t>
    </r>
    <r>
      <rPr>
        <sz val="10"/>
        <color rgb="FF000000"/>
        <rFont val="Arial"/>
        <family val="2"/>
      </rPr>
      <t xml:space="preserve"> ANTICHAMA, PADRAO: NBR 13248, FORMA FORNECIMENTO: METRO</t>
    </r>
  </si>
  <si>
    <r>
      <rPr>
        <sz val="10"/>
        <color rgb="FF231F20"/>
        <rFont val="Arial"/>
        <family val="2"/>
      </rPr>
      <t>6145.013
.0232 (ID
- 153576)</t>
    </r>
  </si>
  <si>
    <t>CABO ELETRICO COMUM COBRE SINGELO, MATERIAL CONDUTOR: FLEXIVEL UNIPOLAR COBRE TEMPERA MOLE, ENCORDOAME NTO: CLASSE 5, SECAO
NOMINAL: 4 MM², TENSAO ISOLACAO: 0,6/1 KV, MATERIAL ISOLACAO: COMPOSTO TERMOFIXO HEPR, MATERIAL COBERTURA: TERMOPLASTI CO COM BASE POLIOLEFINICA NAO HALOGENADA, COR: VERDE, TIPO: ANTICHAMA, PADRAO: NBR 13248, FORMA
FORNECIMENTO: METRO</t>
  </si>
  <si>
    <r>
      <rPr>
        <sz val="10"/>
        <color rgb="FF231F20"/>
        <rFont val="Arial"/>
        <family val="2"/>
      </rPr>
      <t>6145.013
.0234 (ID
- 153578)</t>
    </r>
  </si>
  <si>
    <t>CABO ELETRICO COMUM COBRE SINGELO, MATERIAL CONDUTOR: FLEXIVEL UNIPOLAR COBRE TEMPERA MOLE, ENCORDOAME NTO: CLASSE 5, SECAO
NOMINAL: 6 MM², TENSAO ISOLACAO: 0,6/1 KV, MATERIAL ISOLACAO: COMPOSTO TERMOFIXO HEPR, MATERIAL COBERTURA: TERMOPLASTI CO COM BASE POLIOLEFINICA NAO HALOGENADA, COR: VERMELHO, TIPO: ANTICHAMA, PADRAO: NBR 13248, FORMA
FORNECIMENTO: METRO</t>
  </si>
  <si>
    <r>
      <rPr>
        <sz val="10"/>
        <color rgb="FF231F20"/>
        <rFont val="Arial"/>
        <family val="2"/>
      </rPr>
      <t>6145.013
.0235 (ID
- 153579</t>
    </r>
  </si>
  <si>
    <t>CABO ELETRICO COMUM COBRE SINGELO, MATERIAL CONDUTOR: FLEXIVEL UNIPOLAR COBRE TEMPERA MOLE, ENCORDOAME NTO: CLASSE 5, SECAO
NOMINAL: 6 MM², TENSAO ISOLACAO: 0,6/1 KV, MATERIAL ISOLACAO: COMPOSTO TERMOFIXO HEPR, MATERIAL COBERTURA: TERMOPLASTI CO COM BASE POLIOLEFINICA NAO HALOGENADA, COR: AZUL, TIPO: ANTICHAMA,
PADRAO: NBR 13248, FORMA FORNECIMENTO: METRO</t>
  </si>
  <si>
    <r>
      <rPr>
        <sz val="10"/>
        <color rgb="FF231F20"/>
        <rFont val="Arial"/>
        <family val="2"/>
      </rPr>
      <t>6145.013
.0236 (ID
- 153580)</t>
    </r>
  </si>
  <si>
    <t>CABO ELETRICO COMUM COBRE SINGELO, MATERIAL CONDUTOR: FLEXIVEL UNIPOLAR COBRE TEMPERA MOLE, ENCORDOAME NTO: CLASSE 5, SECAO
NOMINAL: 6 MM², TENSAO ISOLACAO: 0,6/1 KV, MATERIAL ISOLACAO: COMPOSTO TERMOFIXO HEPR, MATERIAL COBERTURA: TERMOPLASTI CO COM BASE POLIOLEFINICA NAO HALOGENADA, COR: BRANCO, TIPO: ANTICHAMA, PADRAO: NBR 13248, FORMA
FORNECIMENTO: METRO</t>
  </si>
  <si>
    <r>
      <rPr>
        <sz val="10"/>
        <color rgb="FF231F20"/>
        <rFont val="Arial"/>
        <family val="2"/>
      </rPr>
      <t>6145.013
.0237 (ID
- 153581)</t>
    </r>
  </si>
  <si>
    <t>CABO ELETRICO COMUM COBRE SINGELO, MATERIAL CONDUTOR: FLEXIVEL UNIPOLAR COBRE TEMPERA MOLE, ENCORDOAME NTO: CLASSE 5, SECAO
NOMINAL: 6 MM², TENSAO ISOLACAO: 0,6/1 KV, MATERIAL ISOLACAO: COMPOSTO TERMOFIXO HEPR, MATERIAL COBERTURA: TERMOPLASTI CO COM BASE POLIOLEFINICA NAO HALOGENADA, COR: VERDE, TIPO: ANTICHAMA, PADRAO: NBR 13248, FORMA
FORNECIMENTO: METRO</t>
  </si>
  <si>
    <r>
      <rPr>
        <sz val="10"/>
        <color rgb="FF231F20"/>
        <rFont val="Arial"/>
        <family val="2"/>
      </rPr>
      <t>6145.013
.0233 (ID
- 153577)</t>
    </r>
  </si>
  <si>
    <t>CABO ELETRICO COMUM COBRE SINGELO, MATERIAL CONDUTOR: FLEXIVEL UNIPOLAR COBRE TEMPERA MOLE, ENCORDOAME NTO: CLASSE 5, SECAO
NOMINAL: 6 MM², TENSAO ISOLACAO: 0,6/1 KV, MATERIAL ISOLACAO: COMPOSTO TERMOFIXO HEPR, MATERIAL COBERTURA: TERMOPLASTI CO COM BASE POLIOLEFINICA NAO HALOGENADA, COR: PRETO, TIPO: ANTICHAMA, PADRAO: NBR 13248, FORMA FORNECIMENTO: METRO</t>
  </si>
  <si>
    <r>
      <rPr>
        <sz val="10"/>
        <color rgb="FF231F20"/>
        <rFont val="Arial"/>
        <family val="2"/>
      </rPr>
      <t>6145.013
.0238 (ID
- 153582)</t>
    </r>
  </si>
  <si>
    <t>CABO ELETRICO COMUM COBRE SINGELO, MATERIAL CONDUTOR: FLEXIVEL UNIPOLAR COBRE TEMPERA MOLE, ENCORDOAME NTO: CLASSE 5, SECAO
NOMINAL: 10 MM², TENSAO ISOLACAO: 0,6/1 KV, MATERIAL ISOLACAO: COMPOSTO TERMOFIXO HEPR, MATERIAL COBERTURA: TERMOPLASTI CO COM BASE POLIOLEFINICA NAO HALOGENADA, COR: PRETO, TIPO: ANTICHAMA, PADRAO: NBR 13248, FORMA FORNECIMENTO: METRO</t>
  </si>
  <si>
    <r>
      <rPr>
        <sz val="10"/>
        <color rgb="FF231F20"/>
        <rFont val="Arial"/>
        <family val="2"/>
      </rPr>
      <t>6145.013
.0239 (ID
- 153583)</t>
    </r>
  </si>
  <si>
    <t>CABO ELETRICO COMUM COBRE SINGELO, MATERIAL CONDUTOR: FLEXIVEL UNIPOLAR COBRE TEMPERA MOLE, ENCORDOAME NTO: CLASSE 5, SECAO
NOMINAL: 10 MM², TENSAO ISOLACAO: 0,6/1 KV, MATERIAL ISOLACAO:
COMPOSTO TERMOFIXO HEPR, MATERIAL COBERTURA: TERMOPLASTI CO COM BASE POLIOLEFINICA NAO HALOGENADA, COR: AZUL, TIPO: ANTICHAMA, PADRAO: NBR 13248, FORMA
FORNECIMENTO: METRO</t>
  </si>
  <si>
    <r>
      <rPr>
        <sz val="10"/>
        <color rgb="FF231F20"/>
        <rFont val="Arial"/>
        <family val="2"/>
      </rPr>
      <t>6145.013
.0240 (ID
- 153584)</t>
    </r>
  </si>
  <si>
    <r>
      <rPr>
        <sz val="10"/>
        <color rgb="FF231F20"/>
        <rFont val="Arial"/>
        <family val="2"/>
      </rPr>
      <t>CABO ELETRICO COMUM COBRE SINGELO, MATERIAL CONDUTOR: FLEXIVEL UNIPOLAR COBRE TEMPERA MOLE, ENCORDOAME NTO: CLASSE 5, SECAO
NOMINAL: 10 MM², TENSAO ISOLACAO: 0,6/1 KV, MATERIAL ISOLACAO: COMPOSTO TERMOFIXO HEPR, MATERIAL COBERTURA: TERMOPLASTI CO COM BASE POLIOLEFINICA NAO HALOGENADA, COR: VERDE, TIPO: ANTICHAMA, PADRAO: NBR 13248, FORMA
FORNECIMENT O: METRO</t>
    </r>
  </si>
  <si>
    <r>
      <rPr>
        <sz val="10"/>
        <color rgb="FF231F20"/>
        <rFont val="Arial"/>
        <family val="2"/>
      </rPr>
      <t>6145.013
.0241 (ID
- 153585)</t>
    </r>
  </si>
  <si>
    <t>CABO ELETRICO COMUM COBRE SINGELO, MATERIAL CONDUTOR: FLEXIVEL UNIPOLAR COBRE TEMPERA MOLE, ENCORDOAME NTO: CLASSE 5, SECAO
NOMINAL: 16 MM², TENSAO ISOLACAO: 0,6/1 KV, MATERIAL ISOLACAO: COMPOSTO TERMOFIXO HEPR, MATERIAL COBERTURA: TERMOPLASTI CO COM BASE POLIOLEFINICA NAO HALOGENADA, COR: AZUL, TIPO: ANTICHAMA, PADRAO: NBR 13248, FORMA FORNECIMENTO: METRO</t>
  </si>
  <si>
    <r>
      <rPr>
        <sz val="10"/>
        <color rgb="FF231F20"/>
        <rFont val="Arial"/>
        <family val="2"/>
      </rPr>
      <t>6145.013
.0242 (ID
- 153586)</t>
    </r>
  </si>
  <si>
    <t>CABO ELETRICO COMUM COBRE SINGELO, MATERIAL CONDUTOR: FLEXIVEL UNIPOLAR COBRE TEMPERA MOLE, ENCORDOAME NTO: CLASSE 5, SECAO
NOMINAL: 16 MM², TENSAO ISOLACAO: 0,6/1 KV, MATERIAL ISOLACAO: COMPOSTO TERMOFIXO HEPR, MATERIAL COBERTURA: TERMOPLASTI
CO COM BASE POLIOLEFINICA NAO HALOGENADA, COR: PRETO, TIPO: ANTICHAMA, PADRAO: NBR 13248, FORMA
FORNECIMENTO: METRO</t>
  </si>
  <si>
    <r>
      <rPr>
        <sz val="10"/>
        <color rgb="FF231F20"/>
        <rFont val="Arial"/>
        <family val="2"/>
      </rPr>
      <t>6145.013
.0243 (ID
- 153587)</t>
    </r>
  </si>
  <si>
    <r>
      <rPr>
        <sz val="10"/>
        <color rgb="FF231F20"/>
        <rFont val="Arial"/>
        <family val="2"/>
      </rPr>
      <t>CABO ELETRICO COMUM COBRE SINGELO, MATERIAL CONDUTOR: FLEXIVEL UNIPOLAR COBRE TEMPERA MOLE, ENCORDOAME NTO: CLASSE 5, SECAO
NOMINAL: 16 MM², TENSAO ISOLACAO: 0,6/1 KV, MATERIAL ISOLACAO: COMPOSTO TERMOFIXO HEPR, MATERIAL COBERTURA: TERMOPLASTI CO COM BASE POLIOLEFINICA NAO HALOGENADA, COR: VERDE, TIPO: ANTICHAMA, PADRAO: NBR 13248, FORMA FORNECIMENT
O: METRO</t>
    </r>
  </si>
  <si>
    <r>
      <rPr>
        <sz val="10"/>
        <color rgb="FF231F20"/>
        <rFont val="Arial"/>
        <family val="2"/>
      </rPr>
      <t>6145.013
.0244 (ID
- 153588)</t>
    </r>
  </si>
  <si>
    <r>
      <rPr>
        <sz val="10"/>
        <color rgb="FF231F20"/>
        <rFont val="Arial"/>
        <family val="2"/>
      </rPr>
      <t>CABO ELETRICO COMUM COBRE SINGELO, MATERIAL CONDUTOR: FLEXIVEL UNIPOLAR COBRE TEMPERA
MOLE,</t>
    </r>
    <r>
      <rPr>
        <sz val="10"/>
        <color rgb="FF000000"/>
        <rFont val="Arial"/>
        <family val="2"/>
      </rPr>
      <t xml:space="preserve"> ENCORDOAME NTO: CLASSE 5, SECAO
NOMINAL: 25 MM², TENSAO ISOLACAO: 0,6/1 KV, MATERIAL ISOLACAO: COMPOSTO TERMOFIXO HEPR, MATERIAL COBERTURA: TERMOPLASTI CO COM BASE POLIOLEFINICA NAO HALOGENADA, COR: AZUL, TIPO: ANTICHAMA, PADRAO: NBR 13248, FORMA
FORNECIMENT O: METRO</t>
    </r>
  </si>
  <si>
    <r>
      <rPr>
        <sz val="10"/>
        <color rgb="FF231F20"/>
        <rFont val="Arial"/>
        <family val="2"/>
      </rPr>
      <t>6145.013
.0245 (ID
- 153589)</t>
    </r>
  </si>
  <si>
    <t>CABO ELETRICO COMUM COBRE SINGELO, MATERIAL CONDUTOR: FLEXIVEL UNIPOLAR COBRE TEMPERA MOLE, ENCORDOAME NTO: CLASSE 5, SECAO
NOMINAL: 25 MM², TENSAO ISOLACAO: 0,6/1 KV, MATERIAL ISOLACAO: COMPOSTO TERMOFIXO HEPR, MATERIAL COBERTURA: TERMOPLASTI CO COM BASE POLIOLEFINICA NAO HALOGENADA, COR: PRETO, TIPO:
ANTICHAMA, PADRAO: NBR 13248, FORMA FORNECIMENT O: METRO</t>
  </si>
  <si>
    <r>
      <rPr>
        <sz val="10"/>
        <color rgb="FF231F20"/>
        <rFont val="Arial"/>
        <family val="2"/>
      </rPr>
      <t>6145.013
.0246 (ID
- 153590)</t>
    </r>
  </si>
  <si>
    <t>CABO ELETRICO COMUM COBRE SINGELO, MATERIAL CONDUTOR: FLEXIVEL UNIPOLAR COBRE TEMPERA MOLE, ENCORDOAME NTO: CLASSE 5, SECAO
NOMINAL: 25 MM², TENSAO ISOLACAO: 0,6/1 KV, MATERIAL ISOLACAO: COMPOSTO TERMOFIXO HEPR, MATERIAL COBERTURA: TERMOPLASTI CO COM BASE POLIOLEFINICA NAO HALOGENADA, COR: VERDE, TIPO: ANTICHAMA, PADRAO: NBR 13248, FORMA
FORNECIMENTO: METRO</t>
  </si>
  <si>
    <r>
      <rPr>
        <sz val="10"/>
        <color rgb="FF231F20"/>
        <rFont val="Arial"/>
        <family val="2"/>
      </rPr>
      <t>6145.013
.0247 (ID
- 153591)</t>
    </r>
  </si>
  <si>
    <r>
      <rPr>
        <sz val="10"/>
        <color rgb="FF231F20"/>
        <rFont val="Arial"/>
        <family val="2"/>
      </rPr>
      <t>CABO ELETRICO COMUM COBRE SINGELO, MATERIAL CONDUTOR: FLEXIVEL UNIPOLAR COBRE TEMPERA MOLE, ENCORDOAME NTO: CLASSE 5, SECAO
NOMINAL: 35</t>
    </r>
    <r>
      <rPr>
        <sz val="10"/>
        <color rgb="FF000000"/>
        <rFont val="Arial"/>
        <family val="2"/>
      </rPr>
      <t xml:space="preserve"> MM², TENSAO ISOLACAO: 0,6/1 KV, MATERIAL ISOLACAO: COMPOSTO TERMOFIXO HEPR, MATERIAL COBERTURA: TERMOPLASTI CO COM BASE POLIOLEFINICA NAO HALOGENADA, COR: AZUL, TIPO: ANTICHAMA, PADRAO: NBR 13248, FORMA
FORNECIMENT O: METRO</t>
    </r>
  </si>
  <si>
    <r>
      <rPr>
        <sz val="10"/>
        <color rgb="FF231F20"/>
        <rFont val="Arial"/>
        <family val="2"/>
      </rPr>
      <t>6145.013
.0248 (ID
- 153592)</t>
    </r>
  </si>
  <si>
    <t>CABO ELETRICO COMUM COBRE SINGELO, MATERIAL CONDUTOR: FLEXIVEL UNIPOLAR COBRE TEMPERA MOLE, ENCORDOAME NTO: CLASSE 5, SECAO
NOMINAL: 35 MM², TENSAO ISOLACAO: 0,6/1 KV, MATERIAL ISOLACAO: COMPOSTO TERMOFIXO HEPR, MATERIAL COBERTURA: TERMOPLASTI CO COM BASE POLIOLEFINICA NAO HALOGENADA, COR: PRETO, TIPO: ANTICHAMA, PADRAO: NBR 13248, FORMA FORNECIMENTO: METRO</t>
  </si>
  <si>
    <r>
      <rPr>
        <sz val="10"/>
        <color rgb="FF231F20"/>
        <rFont val="Arial"/>
        <family val="2"/>
      </rPr>
      <t>6145.013
.0249 (ID
- 153593)</t>
    </r>
  </si>
  <si>
    <t>CABO ELETRICO COMUM COBRE SINGELO, MATERIAL CONDUTOR: FLEXIVEL UNIPOLAR COBRE TEMPERA MOLE, ENCORDOAME NTO: CLASSE 5, SECAO
NOMINAL: 35 MM², TENSAO ISOLACAO: 0,6/1 KV, MATERIAL ISOLACAO: COMPOSTO TERMOFIXO HEPR, MATERIAL COBERTURA: TERMOPLASTI CO COM BASE POLIOLEFINICA NAO HALOGENADA, COR: VERDE, TIPO: ANTICHAMA, PADRAO: NBR 13248, FORMA FORNECIMENTO: METRO</t>
  </si>
  <si>
    <r>
      <rPr>
        <sz val="10"/>
        <color rgb="FF231F20"/>
        <rFont val="Arial"/>
        <family val="2"/>
      </rPr>
      <t>6145.013
.0250 (ID
- 153594)</t>
    </r>
  </si>
  <si>
    <t>CABO ELETRICO COMUM COBRE SINGELO, MATERIAL CONDUTOR: FLEXIVEL UNIPOLAR COBRE TEMPERA MOLE, ENCORDOAME NTO: CLASSE 5, SECAO
NOMINAL: 50 MM², TENSAO ISOLACAO: 0,6/1 KV, MATERIAL ISOLACAO:
COMPOSTO TERMOFIXO HEPR, MATERIAL COBERTURA: TERMOPLASTI CO COM BASE POLIOLEFINICA NAO HALOGENADA, COR: AZUL, TIPO: ANTICHAMA, PADRAO: NBR 13248, FORMA
FORNECIMENTO: METRO</t>
  </si>
  <si>
    <r>
      <rPr>
        <sz val="10"/>
        <color rgb="FF231F20"/>
        <rFont val="Arial"/>
        <family val="2"/>
      </rPr>
      <t>6145.013
.0251 (ID
- 153595)</t>
    </r>
  </si>
  <si>
    <t>CABO ELETRICO COMUM COBRE SINGELO, MATERIAL CONDUTOR: FLEXIVEL UNIPOLAR COBRE TEMPERA MOLE, ENCORDOAME NTO: CLASSE 5, SECAO
NOMINAL: 50 MM², TENSAO ISOLACAO: 0,6/1 KV, MATERIAL ISOLACAO: COMPOSTO TERMOFIXO HEPR, MATERIAL COBERTURA: TERMOPLASTI CO COM BASE POLIOLEFINICA NAO HALOGENADA, COR: PRETO, TIPO: ANTICHAMA, PADRAO: NBR 13248, FORMA
FORNECIMENTO: METRO</t>
  </si>
  <si>
    <r>
      <rPr>
        <sz val="10"/>
        <color rgb="FF231F20"/>
        <rFont val="Arial"/>
        <family val="2"/>
      </rPr>
      <t>6145.013
.0252 (ID
- 153596)</t>
    </r>
  </si>
  <si>
    <t>CABO ELETRICO COMUM COBRE SINGELO, MATERIAL CONDUTOR: FLEXIVEL UNIPOLAR COBRE TEMPERA MOLE, ENCORDOAME NTO: CLASSE 5, SECAO
NOMINAL: 50 MM², TENSAO ISOLACAO: 0,6/1 KV, MATERIAL ISOLACAO: COMPOSTO TERMOFIXO HEPR, MATERIAL COBERTURA: TERMOPLASTI CO COM BASE POLIOLEFINICA NAO HALOGENADA, COR: VERDE, TIPO: ANTICHAMA, PADRAO: NBR 13248, FORMA FORNECIMENT
O: METRO</t>
  </si>
  <si>
    <r>
      <rPr>
        <sz val="10"/>
        <color rgb="FF231F20"/>
        <rFont val="Arial"/>
        <family val="2"/>
      </rPr>
      <t>6145.013
.0270 (ID
- 162201)</t>
    </r>
  </si>
  <si>
    <t>CABO ELETRICO COMUM COBRE SINGELO, MATERIAL CONDUTOR: FLEXIVEL UNIPOLAR COBRE TEMPERA MOLE, ENCORDOAME NTO: CLASSE 5, SECAO
NOMINAL: 95 MM², TENSAO ISOLACAO: 0,6/1KV, MATERIAL ISOLACAO: COMPOSTO TERMOFIXO HEPR, MATERIAL COBERTURA: TERMOPLASTICO COM BASE POLIOLEFINICA NAO HALOGENADA, COR: VERDE, TIPO: ANTI- CHAMA, PADRAO: NBR 13248, FORMA
FORNECIMENTO: METRO</t>
  </si>
  <si>
    <r>
      <rPr>
        <sz val="10"/>
        <color rgb="FF231F20"/>
        <rFont val="Arial"/>
        <family val="2"/>
      </rPr>
      <t>6145.013
.0271 (ID
- 162202)</t>
    </r>
  </si>
  <si>
    <r>
      <rPr>
        <sz val="10"/>
        <color rgb="FF231F20"/>
        <rFont val="Arial"/>
        <family val="2"/>
      </rPr>
      <t>CABO ELETRICO COMUM COBRE SINGELO, MATERIAL CONDUTOR: FLEXIVEL UNIPOLAR COBRE TEMPERA MOLE, ENCORDOAME NTO: CLASSE 5, SECAO
NOMINAL: 95 MM², TENSAO ISOLACAO: 0,6/1 KV, MATERIAL ISOLACAO: COMPOSTO TERMOFIXO HEPR, MATERIAL COBERTURA: TERMOPLASTI CO COM BASE POLIOLEFINICA NAO HALOGENADA, COR: PRETO, TIPO: ANTI- CHAMA, PADRAO: NBR 13248, FORMA FORNECIMENT
O: METRO</t>
    </r>
  </si>
  <si>
    <r>
      <rPr>
        <sz val="10"/>
        <color rgb="FF231F20"/>
        <rFont val="Arial"/>
        <family val="2"/>
      </rPr>
      <t>6145.013
.0272 (ID
- 162203)</t>
    </r>
  </si>
  <si>
    <r>
      <rPr>
        <sz val="10"/>
        <color rgb="FF231F20"/>
        <rFont val="Arial"/>
        <family val="2"/>
      </rPr>
      <t>CABO ELETRICO COMUM COBRE SINGELO, MATERIAL CONDUTOR: FLEXIVEL UNIPOLAR COBRE TEMPERA
MOLE,</t>
    </r>
    <r>
      <rPr>
        <sz val="10"/>
        <color rgb="FF000000"/>
        <rFont val="Arial"/>
        <family val="2"/>
      </rPr>
      <t xml:space="preserve"> ENCORDOAME NTO: CLASSE 5, SECAO
NOMINAL: 95 MM², TENSAO ISOLACAO: 0,6/1 KV, MATERIAL ISOLACAO: COMPOSTO TERMOFIXO HEPR, MATERIAL COBERTURA: TERMOPLASTI CO COM BASE POLIOLEFINICA NAO HALOGENADA, COR: AZUL, TIPO: ANTI- CHAMA, PADRAO: NBR 13248, FORMA
FORNECIMENT O: METRO</t>
    </r>
  </si>
  <si>
    <r>
      <rPr>
        <sz val="10"/>
        <color rgb="FF231F20"/>
        <rFont val="Arial"/>
        <family val="2"/>
      </rPr>
      <t>6145.013
.0268 (ID
- 162198)</t>
    </r>
  </si>
  <si>
    <r>
      <rPr>
        <sz val="10"/>
        <color rgb="FF231F20"/>
        <rFont val="Arial"/>
        <family val="2"/>
      </rPr>
      <t>CABO ELETRICO COMUM COBRE SINGELO, MATERIAL CONDUTOR: FLEXIVEL UNIPOLAR COBRE TEMPERA MOLE, ENCORDOAME NTO: CLASSE 5, SECAO
NOMINAL: 150 MM², TENSAO ISOLACAO: 0,6/1 KV, MATERIAL ISOLACAO: COMPOSTO TERMOFIXO HEPR, MATERIAL COBERTURA: TERMOPLASTI CO COM BASE POLIOLEFINICA NAO HALOGENADA, COR: PRETO, TIPO: ANTI-
CHAMA,</t>
    </r>
    <r>
      <rPr>
        <sz val="10"/>
        <color rgb="FF000000"/>
        <rFont val="Arial"/>
        <family val="2"/>
      </rPr>
      <t xml:space="preserve"> PADRAO: NBR 13248, FORMA FORNECIMENTO: METRO</t>
    </r>
  </si>
  <si>
    <r>
      <rPr>
        <sz val="10"/>
        <color rgb="FF231F20"/>
        <rFont val="Arial"/>
        <family val="2"/>
      </rPr>
      <t>6145.013
.0269   (I
D - 162199)</t>
    </r>
  </si>
  <si>
    <t>CABO ELETRICO COMUM COBRE SINGELO, MATERIAL CONDUTOR: FLEXIVEL UNIPOLAR COBRE TEMPERA MOLE, ENCORDOAME NTO: CLASSE 5, SECAO
NOMINAL: 150 MM², TENSAO ISOLACAO: 0,6/1 KV, MATERIAL ISOLACAO: COMPOSTO TERMOFIXO HEPR, MATERIAL COBERTURA: TERMOPLASTI CO COM BASE POLIOLEFINICA NAO HALOGENADA, COR: AZUL, TIPO: ANTI- CHAMA, PADRAO: NBR 13248, FORMA
FORNECIMENTO: METRO</t>
  </si>
  <si>
    <r>
      <rPr>
        <sz val="10"/>
        <color rgb="FF231F20"/>
        <rFont val="Arial"/>
        <family val="2"/>
      </rPr>
      <t>6145.013
.0273 (ID
- 162272)</t>
    </r>
  </si>
  <si>
    <r>
      <rPr>
        <sz val="10"/>
        <color rgb="FF231F20"/>
        <rFont val="Arial"/>
        <family val="2"/>
      </rPr>
      <t>CABO ELETRICO COMUM COBRE SINGELO, MATERIAL CONDUTOR: FLEXIVEL UNIPOLAR COBRE TEMPERA MOLE, ENCORDOAME NTO: CLASSE 5, SECAO
NOMINAL: 185</t>
    </r>
    <r>
      <rPr>
        <sz val="10"/>
        <color rgb="FF000000"/>
        <rFont val="Arial"/>
        <family val="2"/>
      </rPr>
      <t xml:space="preserve"> MM², TENSAO ISOLACAO: 0,6/1 KV, MATERIAL ISOLACAO: COMPOSTO TERMOFIXO HEPR, MATERIAL COBERTURA: TERMOPLASTICO COM BAS</t>
    </r>
  </si>
  <si>
    <r>
      <rPr>
        <sz val="10"/>
        <color rgb="FF231F20"/>
        <rFont val="Arial"/>
        <family val="2"/>
      </rPr>
      <t>6145.013
.0267   (I
D - 162170)</t>
    </r>
  </si>
  <si>
    <t>CABO ELETRICO COMUM COBRE SINGELO, MATERIAL CONDUTOR: FLEXIVEL UNIPOLAR COBRE TEMPERA MOLE, ENCORDOAME NTO: CLASSE 5, SECAO
NOMINAL: 185 MM², TENSAO ISOLACAO: 0,6/1 KV, MATERIAL ISOLACAO: COMPOSTO TERMOFIXO HEPR, MATERIAL COBERTURA: TERMOPLASTI CO COM BASE POLIOLEFINICA NAO HALOGENADA, COR: PRETO, TIPO: ANTI- CHAMA, PADRAO: NBR 13248, FORMA FORNECIMENTO: METRO</t>
  </si>
  <si>
    <r>
      <rPr>
        <sz val="10"/>
        <color rgb="FF231F20"/>
        <rFont val="Arial"/>
        <family val="2"/>
      </rPr>
      <t>5975.012
.0039 (ID
- 164123)</t>
    </r>
  </si>
  <si>
    <r>
      <rPr>
        <sz val="10"/>
        <color rgb="FF231F20"/>
        <rFont val="Arial"/>
        <family val="2"/>
      </rPr>
      <t>CURVA ELETRODUTO NAO METALICO, MATERIAL: CLORETO POLIVINILA, ANGULO: 180 °, RAIO: LONGO, DIAMETRO: 2``, EXTREMIDADE: ROSCA BSP, ACESSORIO: N/A, FORMA
FORNECIMENT O: UNIDADE</t>
    </r>
  </si>
  <si>
    <r>
      <rPr>
        <sz val="10"/>
        <color rgb="FF231F20"/>
        <rFont val="Arial"/>
        <family val="2"/>
      </rPr>
      <t>5365.001
.0012 (ID
- 720)</t>
    </r>
  </si>
  <si>
    <r>
      <rPr>
        <sz val="10"/>
        <color rgb="FF231F20"/>
        <rFont val="Arial"/>
        <family val="2"/>
      </rPr>
      <t>MAT007 600</t>
    </r>
  </si>
  <si>
    <r>
      <rPr>
        <sz val="10"/>
        <color rgb="FF231F20"/>
        <rFont val="Arial"/>
        <family val="2"/>
      </rPr>
      <t>ARRUELA, FORMATO: CIRCULAR, TIPO: LISA, MATERIAL: ACO CARBONO SAE 1010/1020, ACABAMENTO: N/A, DIAMETRO NOMINAL: 5/16 "", NORMA:
ANSI B18.22.1</t>
    </r>
  </si>
  <si>
    <r>
      <rPr>
        <sz val="10"/>
        <color rgb="FF231F20"/>
        <rFont val="Arial"/>
        <family val="2"/>
      </rPr>
      <t>5305.001
.0007 (ID
- 1806)</t>
    </r>
  </si>
  <si>
    <r>
      <rPr>
        <sz val="10"/>
        <color rgb="FF231F20"/>
        <rFont val="Arial"/>
        <family val="2"/>
      </rPr>
      <t>BUCHA FIXACAO ALVENARIA, MATERIAL:
POLIETILENO, MODELO: S10</t>
    </r>
  </si>
  <si>
    <r>
      <rPr>
        <sz val="10"/>
        <color rgb="FF231F20"/>
        <rFont val="Arial"/>
        <family val="2"/>
      </rPr>
      <t>5305.002
.0217 (ID
- 164127)</t>
    </r>
  </si>
  <si>
    <r>
      <rPr>
        <sz val="10"/>
        <color rgb="FF231F20"/>
        <rFont val="Arial"/>
        <family val="2"/>
      </rPr>
      <t>MAT092 300</t>
    </r>
  </si>
  <si>
    <r>
      <rPr>
        <sz val="10"/>
        <color rgb="FF231F20"/>
        <rFont val="Arial"/>
        <family val="2"/>
      </rPr>
      <t>PARAFUSO AUTO ATARRAXANTE, TIPO CABECA: SEXTAVADA, ENCAIXE: SEM ENCAIXE, MATERIAL: ACO ZINCADO, ACABAMENTO: GALVANIZADO ELETROLITICO, TIPO ROSCA CORPO: TOTAL, DIAMETRO NOMINAL:
5/16``, COMPRIMENTO
: 2``, NORMA DIMENSIONAL: DIN 7973, FORMA FORNECIMENT O: UNIDADE</t>
    </r>
  </si>
  <si>
    <r>
      <rPr>
        <sz val="10"/>
        <color rgb="FF231F20"/>
        <rFont val="Arial"/>
        <family val="2"/>
      </rPr>
      <t>5975.016
.0077 (ID
- 164134)</t>
    </r>
  </si>
  <si>
    <r>
      <rPr>
        <sz val="10"/>
        <color rgb="FF231F20"/>
        <rFont val="Arial"/>
        <family val="2"/>
      </rPr>
      <t>CAIXA ELETRICA PASSAGEM,MO DELO: EMBUTIR, MATERIAL: CHAPA ACO, ACABAMENTO: PINTURA ELETROSTATIC A, GRAU PROTECAO: IP- 54, FECHAMENTO: PARAFUSO, ENTRADA LATERAL: SEM EMBUTES, ENTRADA FUNDO: SEM ENTRADA FUNDO, FUNDO: FIXO, DIMENSAO (L X H X P): 500 X 500 X 150 MM, COR TAMPA: CINZA, MODELO TAMPA: LISA, FORMA
FORNECIMENT O: UNIDADE</t>
    </r>
  </si>
  <si>
    <r>
      <rPr>
        <sz val="10"/>
        <color rgb="FF231F20"/>
        <rFont val="Arial"/>
        <family val="2"/>
      </rPr>
      <t>5930.012
.0118 (ID
- 164136)</t>
    </r>
  </si>
  <si>
    <r>
      <rPr>
        <sz val="10"/>
        <color rgb="FF231F20"/>
        <rFont val="Arial"/>
        <family val="2"/>
      </rPr>
      <t>INTERRUPTOR, PREDIAL, INSTALACAO: SOBREPOR, COMPOSICAO: 1 PARALELO, ACABAMENTO: CINZA, QUANTIDADE POSTO: 1 SIMPLES, FORMATO: QUADRADO, CORRENTE: 10
A, TENSAO: 230 V, DIMENSAO PLACA: 70 X 70 MM, TIPO: SISTEMA X, MATERIAL: TERMOPLASTI CO, FORMA
FORNECIMENT O: UNIDADE</t>
    </r>
  </si>
  <si>
    <r>
      <rPr>
        <sz val="10"/>
        <color rgb="FF231F20"/>
        <rFont val="Arial"/>
        <family val="2"/>
      </rPr>
      <t>5925.001
.0359 (ID
- 164138)</t>
    </r>
  </si>
  <si>
    <r>
      <rPr>
        <sz val="10"/>
        <color rgb="FF231F20"/>
        <rFont val="Arial"/>
        <family val="2"/>
      </rPr>
      <t>15.007.0
600 /
02440</t>
    </r>
  </si>
  <si>
    <r>
      <rPr>
        <sz val="10"/>
        <color rgb="FF231F20"/>
        <rFont val="Arial"/>
        <family val="2"/>
      </rPr>
      <t>DISJUNTOR TERMOMAGNE TICO, NUMERO POLOS: TRIPOLAR, CORRENTE NOMINAL: 20 A, TENSAO MAXIMA: 220 /
380 V, CURVA DISPARO / ATUACAO: C, CAPACIDADE MAXIMA INTERRUPCAO: 4,5 KA, PADRAO: DIN, FORMA FORNECIMENT
O: UNIDADE</t>
    </r>
  </si>
  <si>
    <r>
      <rPr>
        <sz val="10"/>
        <color rgb="FF231F20"/>
        <rFont val="Arial"/>
        <family val="2"/>
      </rPr>
      <t>5925.002
.0022 (ID
- 164137)</t>
    </r>
  </si>
  <si>
    <r>
      <rPr>
        <sz val="10"/>
        <color rgb="FF231F20"/>
        <rFont val="Arial"/>
        <family val="2"/>
      </rPr>
      <t>15.007.0
609 /
02431</t>
    </r>
  </si>
  <si>
    <r>
      <rPr>
        <sz val="10"/>
        <color rgb="FF231F20"/>
        <rFont val="Arial"/>
        <family val="2"/>
      </rPr>
      <t>DISJUNTOR CAIXA MOLDADA,ELE MENTO DISPARO: TERMOMAGNE TICO, NUMERO POLOS: TRIPOLAR, CORRENTE NOMINAL: 200 A, TENSAO NOMINAL: 220 VOLTS, CURVA DISPARO / ATUACAO: C, CAPACIDADE MAXIMA CURTO CIRCUITO: 22 KA, PADRAO: IEC 60947-2, FORMA
FORNECIMENT O: UNIDADE</t>
    </r>
  </si>
  <si>
    <r>
      <rPr>
        <sz val="10"/>
        <color rgb="FF231F20"/>
        <rFont val="Arial"/>
        <family val="2"/>
      </rPr>
      <t>5925.001
.0293 (ID
- 124163)</t>
    </r>
  </si>
  <si>
    <r>
      <rPr>
        <sz val="10"/>
        <color rgb="FF231F20"/>
        <rFont val="Arial"/>
        <family val="2"/>
      </rPr>
      <t>15.007.0
575-0 /
04326</t>
    </r>
  </si>
  <si>
    <t>DISJUNTOR TERMOMAGNE TICO, NUMERO POLOS: BIPOLAR, CORRENTE NOMINAL: 10 A, TENSAO MAXIMA: 380 V, CURVA DISPARO / ATUACAO: C, CAPACIDADE
MAXIMA INTERRUPCAO: 5 KA, PADRAO: DIN</t>
  </si>
  <si>
    <r>
      <rPr>
        <sz val="10"/>
        <color rgb="FF231F20"/>
        <rFont val="Arial"/>
        <family val="2"/>
      </rPr>
      <t>5975.025
.0075 (ID
- 164332)</t>
    </r>
  </si>
  <si>
    <r>
      <rPr>
        <sz val="10"/>
        <color rgb="FF231F20"/>
        <rFont val="Arial"/>
        <family val="2"/>
      </rPr>
      <t>ELETRODUTO FLEXIVEL (CORRUGADO), POLIETILENO ALTA DENSIDADE, N/A, ESPIRAL CORRUGADO, 1.1/2``, PRETO, NBR ABNT 15715, N/A, N/A,
ROLO 50 METROS.</t>
    </r>
  </si>
  <si>
    <r>
      <rPr>
        <sz val="10"/>
        <color rgb="FF231F20"/>
        <rFont val="Arial"/>
        <family val="2"/>
      </rPr>
      <t>5975.025
.0074 (ID
- 164133)</t>
    </r>
  </si>
  <si>
    <r>
      <rPr>
        <sz val="10"/>
        <color rgb="FF231F20"/>
        <rFont val="Arial"/>
        <family val="2"/>
      </rPr>
      <t>MAT052 050</t>
    </r>
  </si>
  <si>
    <r>
      <rPr>
        <sz val="10"/>
        <color rgb="FF231F20"/>
        <rFont val="Arial"/>
        <family val="2"/>
      </rPr>
      <t>ELETRODUTO NAO METALICO,TIP O: FLEXIVEL (CORRUGADO), MATERIAL: POLIETILENO ALTA DENSIDADE, CLASSE: N/A, EXTREMIDADE: ESPIRAL CORRUGADO, BITOLA: 5``, COR: PRETO, NORMA: NBR ABNT 15715, ACESSORIO: N/A, CARACTERISTI CAS ADICIONAIS: N/A, FORMA FORNECIMENT O: ROLO 50
METROS</t>
    </r>
  </si>
  <si>
    <r>
      <rPr>
        <sz val="10"/>
        <color rgb="FF231F20"/>
        <rFont val="Arial"/>
        <family val="2"/>
      </rPr>
      <t>5975.025
.0053 (ID
- 128365)</t>
    </r>
  </si>
  <si>
    <t>ELETRODUTO NAO METALICO,TIP O: FLEXIVEL (CORRUGADO), MATERIAL: POLIETILENO ALTA DENSIDADE, CLASSE: N/A, EXTREMIDADE: ASPIRAL CORRUGADO, BITOLA: 6``, COR: PRETO, NORMA: ABNT
NBR, ACESSORIO: N/A, CARACTERISTI CAS ADICIONAIS:
ROLO DE 50 MTS</t>
  </si>
  <si>
    <r>
      <rPr>
        <sz val="10"/>
        <color rgb="FF231F20"/>
        <rFont val="Arial"/>
        <family val="2"/>
      </rPr>
      <t>5975.015
.0012 (ID
- 164333)</t>
    </r>
  </si>
  <si>
    <r>
      <rPr>
        <sz val="10"/>
        <color rgb="FF231F20"/>
        <rFont val="Arial"/>
        <family val="2"/>
      </rPr>
      <t>MATERIAIS ELÉTRICO S</t>
    </r>
  </si>
  <si>
    <r>
      <rPr>
        <sz val="10"/>
        <color rgb="FF231F20"/>
        <rFont val="Arial"/>
        <family val="2"/>
      </rPr>
      <t>CAIXA DE MEDIÇÃO PADRÃO LIGHT, CSMD 600, ACO GALVANIZADO, PINTURA EPOXI, 2050 X
550 X 500 MM, CINZA,
UNIDADE.</t>
    </r>
  </si>
  <si>
    <r>
      <rPr>
        <sz val="10"/>
        <color rgb="FF231F20"/>
        <rFont val="Arial"/>
        <family val="2"/>
      </rPr>
      <t>6150.001
.0070 (ID
- 164321)</t>
    </r>
  </si>
  <si>
    <r>
      <rPr>
        <sz val="10"/>
        <color rgb="FF231F20"/>
        <rFont val="Arial"/>
        <family val="2"/>
      </rPr>
      <t>QUADRO ELÉTRICO SOBREPOR, PORTA, CHAPA ACO, ANTICORROSIV O, PINTADO CINZA, CINZA , CHAPA METALICA, CINZA , COM ABERTURA POR FERRAMENTA, FLANGE SUPERIOR E LATERAL, IP-54, 91 X 47 X 14 CM,  TRIFASICO, 225
A, 54, SEM COMPONENTE S ELETRICOS, UNIDADE.</t>
    </r>
  </si>
  <si>
    <r>
      <rPr>
        <sz val="10"/>
        <color rgb="FF231F20"/>
        <rFont val="Arial"/>
        <family val="2"/>
      </rPr>
      <t>5975.034
.0022 (ID - 154169)</t>
    </r>
  </si>
  <si>
    <r>
      <rPr>
        <sz val="10"/>
        <color rgb="FF231F20"/>
        <rFont val="Arial"/>
        <family val="2"/>
      </rPr>
      <t>MATERIAL DE REDE</t>
    </r>
  </si>
  <si>
    <r>
      <rPr>
        <sz val="10"/>
        <color rgb="FF231F20"/>
        <rFont val="Arial"/>
        <family val="2"/>
      </rPr>
      <t>MAT004 850</t>
    </r>
  </si>
  <si>
    <t>MARCADOR IDENTIFICADO R, APLICACAO DIRETA CABO,MODELO
: ANILHA EXPANSIVEL, MATERIAL: CLORETO POLIVINILA FLEXIVEL, COR MATERIAL: AMARELO, IMPRESSAO: PRETO, IDENTIFICACA O: 0 - 9,
CAPACIDADE: 5
- 7 MM, COMPRIMENTO
: N/A, FORMA FORNECIMENT O: UNID</t>
  </si>
  <si>
    <r>
      <rPr>
        <sz val="10"/>
        <color rgb="FF231F20"/>
        <rFont val="Arial"/>
        <family val="2"/>
      </rPr>
      <t>5975.034
.0023 (ID - 154170)</t>
    </r>
  </si>
  <si>
    <r>
      <rPr>
        <sz val="10"/>
        <color rgb="FF231F20"/>
        <rFont val="Arial"/>
        <family val="2"/>
      </rPr>
      <t>MARCADOR IDENTIFICADO R,APLICAÇÃO DIRETA CABO MODELO, ANILHA EXPANSIVEL ALFABETICA MATERIAL: CLORETO POLIVINILA, COR MATERIAL: AMARELO, IMPRESSAO: PRETO, IDENTIFICACA O: A-Z, CAPACIDADE: 5-7 MM, N/A, FORMA
FORNECIMENT O: UNID</t>
    </r>
  </si>
  <si>
    <r>
      <rPr>
        <sz val="10"/>
        <color rgb="FF231F20"/>
        <rFont val="Arial"/>
        <family val="2"/>
      </rPr>
      <t>6145.018
.0039 (ID - 108687)</t>
    </r>
  </si>
  <si>
    <r>
      <rPr>
        <sz val="10"/>
        <color rgb="FF231F20"/>
        <rFont val="Arial"/>
        <family val="2"/>
      </rPr>
      <t>CABO DE REDE,MODELO: UTP, CATEGORIA:
Cat 5e, NUMERO PARES: 4, SECAO NOMINAL: 5,00 MM, COR: AZUL, EXTREMIDADE: NAO CONECTORIZA DO, PADRAO: ANSI/TIA/EIA-
568-B.2</t>
    </r>
  </si>
  <si>
    <r>
      <rPr>
        <sz val="10"/>
        <color rgb="FF231F20"/>
        <rFont val="Arial"/>
        <family val="2"/>
      </rPr>
      <t>5975.054
.0034 (ID - 154256)</t>
    </r>
  </si>
  <si>
    <t>TOMADA TELEFONE,MO DELO: SOBREPOR, NUMERO VIA: 2 VIAS PARA RJ11 / 8VIAS PARA RJ45, CONEXAO: X 2 X RJ45, MATERIAL CORPO: TERMOPLASTI CO, FORMATO CORPO:
RETANGULAR, FIXACAO: COM PARAFUSO, DIMENSAO (L X C): 70 X 70 MM, COR: BRANCO, CATEGORIA: 5E, PADRAO: TELEBRAS- AMERICANO, FORMA
FORNECIMENT O: UNIDADE</t>
  </si>
  <si>
    <r>
      <rPr>
        <sz val="10"/>
        <color rgb="FF231F20"/>
        <rFont val="Arial"/>
        <family val="2"/>
      </rPr>
      <t>5897.033
.0017 (ID - 65857)</t>
    </r>
  </si>
  <si>
    <r>
      <rPr>
        <sz val="10"/>
        <color rgb="FF231F20"/>
        <rFont val="Arial"/>
        <family val="2"/>
      </rPr>
      <t>MAT039 450</t>
    </r>
  </si>
  <si>
    <r>
      <rPr>
        <sz val="10"/>
        <color rgb="FF231F20"/>
        <rFont val="Arial"/>
        <family val="2"/>
      </rPr>
      <t>CONECTOR RJ(REDE E TELEFONIA), MODELO RJ45, QUANTIDADE TERMINAL:08/0 8, TERMINAIS, TIPO CONEXAO MACHO ANSI/TIA/EIA-B- 2 ACESSORIO
N/A</t>
    </r>
  </si>
  <si>
    <r>
      <rPr>
        <sz val="10"/>
        <color rgb="FF231F20"/>
        <rFont val="Arial"/>
        <family val="2"/>
      </rPr>
      <t>6145.018
.0014 (ID - 67199)</t>
    </r>
  </si>
  <si>
    <r>
      <rPr>
        <sz val="10"/>
        <color rgb="FF231F20"/>
        <rFont val="Arial"/>
        <family val="2"/>
      </rPr>
      <t>CABO DE REDE,MODELO: PATCH CORD UTP, CATEGORIA: 5E, NUMERO PARES: 4, SECAO NOMINAL: 2,00MM, COR: AZUL, EXTREMIDADE: RJ45, PADRAO: RABICHO DE
2,5M</t>
    </r>
  </si>
  <si>
    <r>
      <rPr>
        <sz val="10"/>
        <color rgb="FF231F20"/>
        <rFont val="Arial"/>
        <family val="2"/>
      </rPr>
      <t>6145.018
.0034 (ID - 86950)</t>
    </r>
  </si>
  <si>
    <r>
      <rPr>
        <sz val="10"/>
        <color rgb="FF231F20"/>
        <rFont val="Arial"/>
        <family val="2"/>
      </rPr>
      <t>CABO DE REDE,MODELO: PATCH CORD UTP, CATEGORIA: 5E, NUMERO PARES: 4, SECAO NOMINAL: 2,00MM, COR: VERMELHO, EXTREMIDADE: RJ45, PADRAO:
RABICHO 1,5 M</t>
    </r>
  </si>
  <si>
    <r>
      <rPr>
        <sz val="10"/>
        <color rgb="FF231F20"/>
        <rFont val="Arial"/>
        <family val="2"/>
      </rPr>
      <t>5935.014
.0024 (ID - 132793)</t>
    </r>
  </si>
  <si>
    <t>TOMADA REDE, INFORMATICA, MODELO: FEMEA, CONEXAO: 1 X RJ45,
CATEGORIA: 5E, MATERIAL CORPO: TERMOPLASTI CO, FORMATO CORPO: QUADRADO, FIXACAO: ENCAIXE, DIMENSAO (L X
C): N/D, COR: AZUL</t>
  </si>
  <si>
    <r>
      <rPr>
        <sz val="10"/>
        <color rgb="FF231F20"/>
        <rFont val="Arial"/>
        <family val="2"/>
      </rPr>
      <t>7510.083
.0085 (ID - 154195)</t>
    </r>
  </si>
  <si>
    <t>FITA ADESIVA,MATE RIAL ADESIVO: VELCRO, COR: PRETA, ADERENCIA: DUPLA FACE, LARGURA: 20 MM, COMPRIMENTO
: 3M, FORMA
FORNECIMENTO: UN</t>
  </si>
  <si>
    <r>
      <rPr>
        <sz val="10"/>
        <color rgb="FF231F20"/>
        <rFont val="Arial"/>
        <family val="2"/>
      </rPr>
      <t>7035.011
.0003
ID - 138861)</t>
    </r>
  </si>
  <si>
    <r>
      <rPr>
        <sz val="10"/>
        <color rgb="FF231F20"/>
        <rFont val="Arial"/>
        <family val="2"/>
      </rPr>
      <t>FIXADOR COMPONENTE S RACK,PADRAO RACK: 19``, PARAFUSO: PHILIPS M5, PORCA: GAIOLA, FORMA FORNECIMENT O: PACOTE 10
UN</t>
    </r>
  </si>
  <si>
    <r>
      <rPr>
        <sz val="10"/>
        <color rgb="FF231F20"/>
        <rFont val="Arial"/>
        <family val="2"/>
      </rPr>
      <t>Kit</t>
    </r>
  </si>
  <si>
    <r>
      <rPr>
        <sz val="10"/>
        <color rgb="FF231F20"/>
        <rFont val="Arial"/>
        <family val="2"/>
      </rPr>
      <t>5975.048
.0001 (ID - 16540)</t>
    </r>
  </si>
  <si>
    <r>
      <rPr>
        <sz val="10"/>
        <color rgb="FF231F20"/>
        <rFont val="Arial"/>
        <family val="2"/>
      </rPr>
      <t>TUBO ESPIRAL ORGANIZADOR CABO (SPIRADUTO),M ATERIAL: ACO CARBONO, COR: PRETO,
DIAMETRO: 1/2 ""</t>
    </r>
  </si>
  <si>
    <r>
      <rPr>
        <sz val="10"/>
        <color rgb="FF231F20"/>
        <rFont val="Arial"/>
        <family val="2"/>
      </rPr>
      <t>7045.071
.0010 (ID - 151195)</t>
    </r>
  </si>
  <si>
    <r>
      <rPr>
        <sz val="10"/>
        <color rgb="FF231F20"/>
        <rFont val="Arial"/>
        <family val="2"/>
      </rPr>
      <t>PATCH PANEL (BLOCO TOMADAS) TIPO: PADRAO ANSI/TIA/EIA 568A/B, QUANTIDADE PORTA: 24(1U) CONECTOR CATEGORIA 5E, TAMANHO 19",
MONTAGEM RACK, FORMA</t>
    </r>
  </si>
  <si>
    <r>
      <rPr>
        <sz val="10"/>
        <color rgb="FF231F20"/>
        <rFont val="Arial"/>
        <family val="2"/>
      </rPr>
      <t>7135.005
.0028 (ID - 154217)</t>
    </r>
  </si>
  <si>
    <r>
      <rPr>
        <sz val="10"/>
        <color rgb="FF231F20"/>
        <rFont val="Arial"/>
        <family val="2"/>
      </rPr>
      <t>RACK REDE / TELEFONIA,MO DELO: FECHADO, MATERIAL ESTRUTURA: ACO CARBONO SAE 1006/1008, ACABAMENTO: PINTURA EPOXI, PORTA: CHAPA DE ACO E ACRILICO, FECHADURA A CHAVE, ALTURA UTIL: 12 U, ALTURA EXTERNA: 12U, LARGURA EXTERNA: 600 MM, PROFUNDIDAD E UTIL: 600 MM, PROFUNDIDAD E EXTERNA: N/A, PADRAO: 19, COR: PRETO, ACESSORIO: FECHADURA E VISOR FRONTAL, FORMA FORNECIMENT
O: UNIDADE</t>
    </r>
  </si>
  <si>
    <r>
      <rPr>
        <sz val="10"/>
        <color rgb="FF231F20"/>
        <rFont val="Arial"/>
        <family val="2"/>
      </rPr>
      <t>5935.014
.0030 (ID - 154184)</t>
    </r>
  </si>
  <si>
    <t>TOMADA REDE, INFORMATICA, MODELO: REGUA ELETRICA, CONEXAO: 8 TOMADAS 2P+T, CATEGORIA: 5E, MATERIAL CORPO: TERMOPLASTI CO, FORMATO CORPO: RETANGULAR, FIXACAO: PARAFUSO / ENCAIXE, DIMENSAO (L X C): 1,5 MM² X 1,2 MM, COR:
PRETO, FORMA</t>
  </si>
  <si>
    <r>
      <rPr>
        <sz val="10"/>
        <color rgb="FF231F20"/>
        <rFont val="Arial"/>
        <family val="2"/>
      </rPr>
      <t>5975.058
.0031 (ID - 138143)</t>
    </r>
  </si>
  <si>
    <r>
      <rPr>
        <sz val="10"/>
        <color rgb="FF231F20"/>
        <rFont val="Arial"/>
        <family val="2"/>
      </rPr>
      <t>TAMPA CONDULETE,M ATERIAL: PVC, BITOLA: 4 X 2``, MODELO: CEGA, FORMA FORNECIMENT
O: UNIDADE</t>
    </r>
  </si>
  <si>
    <r>
      <rPr>
        <sz val="10"/>
        <color rgb="FF231F20"/>
        <rFont val="Arial"/>
        <family val="2"/>
      </rPr>
      <t>5975.038
.0011
ID - 148995</t>
    </r>
  </si>
  <si>
    <r>
      <rPr>
        <sz val="10"/>
        <color rgb="FF231F20"/>
        <rFont val="Arial"/>
        <family val="2"/>
      </rPr>
      <t>GUIA (PASSA CABO) 10 M PASSA FIO, MATERIAL: AÇO CARBONO, , COMPRIMENTO
: 10 M, FORMA FORNECIMENT O: UNIDADE</t>
    </r>
  </si>
  <si>
    <r>
      <rPr>
        <sz val="10"/>
        <color rgb="FF231F20"/>
        <rFont val="Arial"/>
        <family val="2"/>
      </rPr>
      <t>5975.038
.0001
ID - 11527</t>
    </r>
  </si>
  <si>
    <t>GUIA (PASSA CABO) 20M PASSA FIO, MATERIAL: AÇO CARBONO, COMPRIMENTO: 20 M</t>
  </si>
  <si>
    <r>
      <rPr>
        <sz val="10"/>
        <color rgb="FF231F20"/>
        <rFont val="Arial"/>
        <family val="2"/>
      </rPr>
      <t>5975.038
.0013
ID - 154255</t>
    </r>
  </si>
  <si>
    <r>
      <rPr>
        <sz val="10"/>
        <color rgb="FF231F20"/>
        <rFont val="Arial"/>
        <family val="2"/>
      </rPr>
      <t>GUIA (PASSA CABO) 30 M PASSA FIO, MATERIAL: AÇO CARBONO, , COMPRIMENTO
: 30 M, FORMA FORNECIMENT O: UNIDADE</t>
    </r>
  </si>
  <si>
    <r>
      <rPr>
        <sz val="10"/>
        <color rgb="FF231F20"/>
        <rFont val="Arial"/>
        <family val="2"/>
      </rPr>
      <t>5985014
0005 (ID - 156014)</t>
    </r>
  </si>
  <si>
    <r>
      <rPr>
        <sz val="10"/>
        <color rgb="FF231F20"/>
        <rFont val="Arial"/>
        <family val="2"/>
      </rPr>
      <t>CFTV</t>
    </r>
  </si>
  <si>
    <t>ANTENA RECEPTORA SINAL DIGITAL HDTV, TIPO: EXTERNA, MODELO: SELADA / PLANA / DIRECIONAL, MATERIAL: ALUMINIO / ACO, IMPEDANCIA: 75 OHMS, GANHO: 27 DB, FREQUENCIA: UHF/VHF/FM/H DTV, CANAL: CANAIS 2 AO 13 (VHF) E CANAIS 14 AO 69 UHF, CONECTOR: FEMEA, DIMENSAO: 30X 40 X 80 CM, ACESSORIOS: SUPORTE DE FIXACAO EM PAREDE/ MASTRO, FORMA FORNECIMENTO: UNIDADE</t>
  </si>
  <si>
    <r>
      <rPr>
        <sz val="10"/>
        <color rgb="FF231F20"/>
        <rFont val="Arial"/>
        <family val="2"/>
      </rPr>
      <t>6145.009
.0039 (ID
- 156022)</t>
    </r>
  </si>
  <si>
    <r>
      <rPr>
        <sz val="10"/>
        <color rgb="FF231F20"/>
        <rFont val="Arial"/>
        <family val="2"/>
      </rPr>
      <t>15.010.0
100-0
/11920</t>
    </r>
  </si>
  <si>
    <t>CABO COAXIAL-1 CONDUTOR CENTRAL, MODELO: RG 59, IMPEDANCIA NOMINAL: 75 OHM, MATERIAL CONDUTOR INTERNO: FIO COBRE NU, MATERIAL ISOLACAO (DIELETRICO): POLIETILENO, CONDUTOR EXTERNO: TRANCA COBRE ESTANHADO (COBERTURA 95%), SEGUNDA BLINDAGEM: N/A (BLINDAGEM UNICA), TERCEIRA BLINDAGEM: N/A (BLINDAGEM UNICA), QUARTA BLINDAGEM: N/A (BLINDAGEM UNICA), MATERIAL CAPA: PVC, COR CAPA: BRANCO, FORMA FORNECIMENTO: METRO</t>
  </si>
  <si>
    <r>
      <rPr>
        <sz val="10"/>
        <color rgb="FF231F20"/>
        <rFont val="Arial"/>
        <family val="2"/>
      </rPr>
      <t>5897.031
.0009 (ID
- 148132)</t>
    </r>
  </si>
  <si>
    <t>CONECTOR ANTENA, MODELO: CONECTOR F, CABO: COAXIAL RG59, CONEXAO: MACHO, FORMATO BASE: TUBULAR, IMPEDANCIA: 75 OHM, FIXACAO: DE ROSQUEAR, FORMA FORNECIMENTO: UNIDADE</t>
  </si>
  <si>
    <r>
      <rPr>
        <b/>
        <sz val="11"/>
        <color rgb="FF231F20"/>
        <rFont val="Arial"/>
        <family val="2"/>
      </rPr>
      <t>VALOR TOTAL ESTIMADO</t>
    </r>
  </si>
  <si>
    <r>
      <rPr>
        <b/>
        <sz val="11"/>
        <color rgb="FF231F20"/>
        <rFont val="Arial"/>
        <family val="2"/>
      </rPr>
      <t>BDI  DIFERENCIADO (BDI 3)</t>
    </r>
  </si>
  <si>
    <r>
      <rPr>
        <b/>
        <sz val="11"/>
        <color rgb="FF231F20"/>
        <rFont val="Arial"/>
        <family val="2"/>
      </rPr>
      <t>VALOR TOTAL ANUAL COM BDI DIFERENCIADO</t>
    </r>
  </si>
  <si>
    <r>
      <rPr>
        <b/>
        <sz val="11"/>
        <color rgb="FF231F20"/>
        <rFont val="Arial"/>
        <family val="2"/>
      </rPr>
      <t>VALOR TOTAL MENSAL COM BDI DIFERENCIADO</t>
    </r>
  </si>
  <si>
    <t>Sob Demanda</t>
  </si>
  <si>
    <t>3. Planilha de Custos e Formação de Preços Referenciais – Peças e Materiais – Sob Demanda</t>
  </si>
  <si>
    <t>QTD</t>
  </si>
  <si>
    <t>E-20/001.000835/2021</t>
  </si>
  <si>
    <t>019/2021</t>
  </si>
  <si>
    <t>SINTICON - Referência - 2020 - 2021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</si>
</sst>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&quot;R$&quot;\ #,##0.00"/>
    <numFmt numFmtId="167" formatCode="0000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0"/>
      <name val="Arial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Times New Roman"/>
      <charset val="204"/>
    </font>
    <font>
      <b/>
      <sz val="10"/>
      <color rgb="FF231F20"/>
      <name val="Arial"/>
      <family val="2"/>
    </font>
    <font>
      <sz val="10"/>
      <color rgb="FF000000"/>
      <name val="Arial"/>
      <family val="2"/>
    </font>
    <font>
      <sz val="10"/>
      <color rgb="FF231F20"/>
      <name val="Arial"/>
      <family val="2"/>
    </font>
    <font>
      <sz val="10"/>
      <color rgb="FF000000"/>
      <name val="Times New Roman"/>
      <family val="1"/>
    </font>
    <font>
      <sz val="11"/>
      <color rgb="FF231F20"/>
      <name val="Arial"/>
      <family val="2"/>
    </font>
    <font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9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0" fontId="1" fillId="0" borderId="0"/>
    <xf numFmtId="0" fontId="18" fillId="0" borderId="0"/>
    <xf numFmtId="44" fontId="22" fillId="0" borderId="0" applyFont="0" applyFill="0" applyBorder="0" applyAlignment="0" applyProtection="0"/>
  </cellStyleXfs>
  <cellXfs count="231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top"/>
    </xf>
    <xf numFmtId="164" fontId="3" fillId="2" borderId="0" xfId="2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164" fontId="3" fillId="2" borderId="0" xfId="2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 vertical="center" wrapText="1"/>
    </xf>
    <xf numFmtId="165" fontId="3" fillId="0" borderId="1" xfId="3" applyFont="1" applyFill="1" applyBorder="1" applyAlignment="1">
      <alignment vertical="center" wrapText="1"/>
    </xf>
    <xf numFmtId="165" fontId="3" fillId="2" borderId="1" xfId="4" applyFont="1" applyFill="1" applyBorder="1" applyAlignment="1">
      <alignment horizontal="left" vertical="center" wrapText="1"/>
    </xf>
    <xf numFmtId="10" fontId="3" fillId="2" borderId="0" xfId="1" applyNumberFormat="1" applyFont="1" applyFill="1" applyAlignment="1">
      <alignment horizontal="center" vertical="top"/>
    </xf>
    <xf numFmtId="165" fontId="3" fillId="2" borderId="0" xfId="0" applyNumberFormat="1" applyFont="1" applyFill="1" applyAlignment="1">
      <alignment horizontal="center" vertical="top"/>
    </xf>
    <xf numFmtId="9" fontId="3" fillId="2" borderId="0" xfId="1" applyFont="1" applyFill="1" applyAlignment="1">
      <alignment horizontal="center" vertical="top"/>
    </xf>
    <xf numFmtId="0" fontId="4" fillId="3" borderId="1" xfId="0" applyFont="1" applyFill="1" applyBorder="1" applyAlignment="1">
      <alignment horizontal="center" vertical="center" wrapText="1"/>
    </xf>
    <xf numFmtId="43" fontId="3" fillId="2" borderId="0" xfId="0" applyNumberFormat="1" applyFont="1" applyFill="1" applyAlignment="1">
      <alignment horizontal="center" vertical="top"/>
    </xf>
    <xf numFmtId="164" fontId="4" fillId="2" borderId="0" xfId="2" applyFont="1" applyFill="1" applyBorder="1" applyAlignment="1">
      <alignment horizontal="center" vertical="top"/>
    </xf>
    <xf numFmtId="10" fontId="3" fillId="2" borderId="1" xfId="1" applyNumberFormat="1" applyFont="1" applyFill="1" applyBorder="1" applyAlignment="1">
      <alignment vertical="center" wrapText="1"/>
    </xf>
    <xf numFmtId="164" fontId="4" fillId="2" borderId="0" xfId="5" applyFont="1" applyFill="1" applyBorder="1" applyAlignment="1">
      <alignment horizontal="center"/>
    </xf>
    <xf numFmtId="0" fontId="4" fillId="2" borderId="0" xfId="2" applyNumberFormat="1" applyFont="1" applyFill="1" applyBorder="1" applyAlignment="1">
      <alignment horizontal="center" vertical="top"/>
    </xf>
    <xf numFmtId="10" fontId="3" fillId="2" borderId="1" xfId="0" applyNumberFormat="1" applyFont="1" applyFill="1" applyBorder="1" applyAlignment="1">
      <alignment horizontal="center" vertical="center" wrapText="1"/>
    </xf>
    <xf numFmtId="10" fontId="4" fillId="3" borderId="1" xfId="1" applyNumberFormat="1" applyFont="1" applyFill="1" applyBorder="1" applyAlignment="1">
      <alignment vertical="center" wrapText="1"/>
    </xf>
    <xf numFmtId="10" fontId="4" fillId="3" borderId="1" xfId="6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0" fontId="3" fillId="2" borderId="1" xfId="6" applyNumberFormat="1" applyFont="1" applyFill="1" applyBorder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top"/>
    </xf>
    <xf numFmtId="164" fontId="4" fillId="2" borderId="0" xfId="2" applyFont="1" applyFill="1" applyAlignment="1">
      <alignment horizontal="center" vertical="top"/>
    </xf>
    <xf numFmtId="10" fontId="4" fillId="3" borderId="1" xfId="0" applyNumberFormat="1" applyFont="1" applyFill="1" applyBorder="1" applyAlignment="1">
      <alignment horizontal="center" vertical="center" wrapText="1"/>
    </xf>
    <xf numFmtId="0" fontId="4" fillId="5" borderId="0" xfId="0" applyFont="1" applyFill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165" fontId="3" fillId="0" borderId="1" xfId="4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10" fontId="4" fillId="6" borderId="1" xfId="6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top"/>
    </xf>
    <xf numFmtId="165" fontId="4" fillId="3" borderId="1" xfId="4" applyFont="1" applyFill="1" applyBorder="1" applyAlignment="1">
      <alignment horizontal="left" vertical="center" wrapText="1"/>
    </xf>
    <xf numFmtId="165" fontId="3" fillId="2" borderId="0" xfId="4" applyFont="1" applyFill="1" applyAlignment="1">
      <alignment horizontal="center" vertical="top"/>
    </xf>
    <xf numFmtId="0" fontId="4" fillId="6" borderId="1" xfId="8" applyFont="1" applyFill="1" applyBorder="1" applyAlignment="1">
      <alignment horizontal="center" vertical="center"/>
    </xf>
    <xf numFmtId="165" fontId="4" fillId="2" borderId="1" xfId="4" applyFont="1" applyFill="1" applyBorder="1" applyAlignment="1">
      <alignment horizontal="left" vertical="center" wrapText="1"/>
    </xf>
    <xf numFmtId="165" fontId="3" fillId="2" borderId="0" xfId="3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/>
    <xf numFmtId="164" fontId="3" fillId="0" borderId="0" xfId="2" applyFont="1" applyFill="1" applyAlignment="1">
      <alignment vertical="top"/>
    </xf>
    <xf numFmtId="164" fontId="3" fillId="0" borderId="0" xfId="0" applyNumberFormat="1" applyFont="1" applyAlignment="1">
      <alignment horizontal="center" vertical="center" wrapText="1"/>
    </xf>
    <xf numFmtId="165" fontId="3" fillId="0" borderId="0" xfId="3" applyFont="1"/>
    <xf numFmtId="49" fontId="4" fillId="0" borderId="0" xfId="0" applyNumberFormat="1" applyFont="1" applyAlignment="1">
      <alignment horizontal="center" vertical="center" wrapText="1"/>
    </xf>
    <xf numFmtId="10" fontId="4" fillId="0" borderId="0" xfId="6" applyNumberFormat="1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horizontal="left" vertical="center" wrapText="1"/>
    </xf>
    <xf numFmtId="164" fontId="3" fillId="0" borderId="0" xfId="0" applyNumberFormat="1" applyFont="1" applyAlignment="1">
      <alignment horizontal="center" vertical="center" wrapText="1"/>
    </xf>
    <xf numFmtId="165" fontId="3" fillId="4" borderId="0" xfId="3" applyFont="1" applyFill="1" applyAlignment="1">
      <alignment horizontal="left" vertical="center" wrapText="1"/>
    </xf>
    <xf numFmtId="10" fontId="3" fillId="0" borderId="0" xfId="1" applyNumberFormat="1" applyFont="1"/>
    <xf numFmtId="43" fontId="3" fillId="0" borderId="0" xfId="0" applyNumberFormat="1" applyFont="1" applyAlignment="1">
      <alignment horizontal="left" vertical="center" wrapText="1"/>
    </xf>
    <xf numFmtId="166" fontId="3" fillId="0" borderId="0" xfId="1" applyNumberFormat="1" applyFont="1"/>
    <xf numFmtId="0" fontId="3" fillId="0" borderId="0" xfId="0" applyFont="1" applyAlignment="1">
      <alignment horizontal="left" vertical="center" wrapText="1"/>
    </xf>
    <xf numFmtId="164" fontId="3" fillId="2" borderId="0" xfId="2" applyFont="1" applyFill="1" applyAlignment="1">
      <alignment vertical="top"/>
    </xf>
    <xf numFmtId="164" fontId="3" fillId="2" borderId="0" xfId="0" applyNumberFormat="1" applyFont="1" applyFill="1" applyAlignment="1">
      <alignment horizontal="center" vertical="center" wrapText="1"/>
    </xf>
    <xf numFmtId="49" fontId="4" fillId="7" borderId="0" xfId="0" applyNumberFormat="1" applyFont="1" applyFill="1" applyAlignment="1">
      <alignment horizontal="center" vertical="center" wrapText="1"/>
    </xf>
    <xf numFmtId="10" fontId="4" fillId="7" borderId="0" xfId="6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9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165" fontId="4" fillId="9" borderId="1" xfId="4" applyFont="1" applyFill="1" applyBorder="1" applyAlignment="1">
      <alignment horizontal="left" vertical="center" wrapText="1"/>
    </xf>
    <xf numFmtId="10" fontId="3" fillId="4" borderId="1" xfId="6" applyNumberFormat="1" applyFont="1" applyFill="1" applyBorder="1" applyAlignment="1">
      <alignment horizontal="center" vertical="center" wrapText="1"/>
    </xf>
    <xf numFmtId="166" fontId="3" fillId="2" borderId="1" xfId="4" applyNumberFormat="1" applyFont="1" applyFill="1" applyBorder="1" applyAlignment="1">
      <alignment horizontal="right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/>
    </xf>
    <xf numFmtId="165" fontId="4" fillId="10" borderId="1" xfId="4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/>
    </xf>
    <xf numFmtId="165" fontId="4" fillId="4" borderId="1" xfId="4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10" fontId="4" fillId="0" borderId="1" xfId="6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6" fontId="3" fillId="0" borderId="1" xfId="9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6" fontId="9" fillId="3" borderId="1" xfId="0" applyNumberFormat="1" applyFont="1" applyFill="1" applyBorder="1" applyAlignment="1">
      <alignment horizontal="center" vertical="center" wrapText="1"/>
    </xf>
    <xf numFmtId="10" fontId="3" fillId="0" borderId="1" xfId="1" applyNumberFormat="1" applyFont="1" applyBorder="1" applyAlignment="1">
      <alignment horizontal="center" vertical="center" wrapText="1"/>
    </xf>
    <xf numFmtId="10" fontId="4" fillId="0" borderId="1" xfId="1" applyNumberFormat="1" applyFont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166" fontId="4" fillId="0" borderId="1" xfId="6" applyNumberFormat="1" applyFont="1" applyFill="1" applyBorder="1" applyAlignment="1">
      <alignment horizontal="center" vertical="center" wrapText="1"/>
    </xf>
    <xf numFmtId="166" fontId="4" fillId="3" borderId="1" xfId="6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166" fontId="3" fillId="5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" fillId="0" borderId="0" xfId="10"/>
    <xf numFmtId="0" fontId="1" fillId="0" borderId="1" xfId="10" applyBorder="1" applyAlignment="1">
      <alignment horizontal="center" vertical="center"/>
    </xf>
    <xf numFmtId="0" fontId="16" fillId="3" borderId="1" xfId="10" applyFont="1" applyFill="1" applyBorder="1" applyAlignment="1">
      <alignment horizontal="center" vertical="center"/>
    </xf>
    <xf numFmtId="0" fontId="1" fillId="3" borderId="1" xfId="10" applyFill="1" applyBorder="1" applyAlignment="1">
      <alignment horizontal="center" vertical="center"/>
    </xf>
    <xf numFmtId="0" fontId="1" fillId="0" borderId="0" xfId="10" applyAlignment="1">
      <alignment vertical="center"/>
    </xf>
    <xf numFmtId="166" fontId="1" fillId="0" borderId="1" xfId="10" applyNumberFormat="1" applyBorder="1" applyAlignment="1">
      <alignment horizontal="center" vertical="center"/>
    </xf>
    <xf numFmtId="0" fontId="1" fillId="0" borderId="0" xfId="10" applyAlignment="1">
      <alignment horizontal="center"/>
    </xf>
    <xf numFmtId="0" fontId="1" fillId="0" borderId="1" xfId="10" applyBorder="1" applyAlignment="1">
      <alignment horizontal="left" vertical="center" wrapText="1"/>
    </xf>
    <xf numFmtId="166" fontId="16" fillId="3" borderId="1" xfId="10" applyNumberFormat="1" applyFont="1" applyFill="1" applyBorder="1" applyAlignment="1">
      <alignment horizontal="center" vertical="center"/>
    </xf>
    <xf numFmtId="10" fontId="16" fillId="5" borderId="1" xfId="1" applyNumberFormat="1" applyFont="1" applyFill="1" applyBorder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 wrapText="1"/>
    </xf>
    <xf numFmtId="10" fontId="3" fillId="5" borderId="1" xfId="1" applyNumberFormat="1" applyFont="1" applyFill="1" applyBorder="1" applyAlignment="1">
      <alignment horizontal="center" vertical="center" wrapText="1"/>
    </xf>
    <xf numFmtId="10" fontId="4" fillId="3" borderId="1" xfId="1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 wrapText="1"/>
    </xf>
    <xf numFmtId="10" fontId="8" fillId="8" borderId="1" xfId="1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66" fontId="4" fillId="5" borderId="1" xfId="0" applyNumberFormat="1" applyFont="1" applyFill="1" applyBorder="1" applyAlignment="1">
      <alignment horizontal="center" vertical="center" wrapText="1"/>
    </xf>
    <xf numFmtId="10" fontId="4" fillId="11" borderId="1" xfId="1" applyNumberFormat="1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vertical="center" wrapText="1"/>
    </xf>
    <xf numFmtId="10" fontId="4" fillId="10" borderId="1" xfId="1" applyNumberFormat="1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vertical="center" wrapText="1"/>
    </xf>
    <xf numFmtId="0" fontId="18" fillId="5" borderId="0" xfId="11" applyFill="1" applyAlignment="1">
      <alignment horizontal="left" vertical="center" wrapText="1"/>
    </xf>
    <xf numFmtId="0" fontId="20" fillId="5" borderId="1" xfId="11" applyFont="1" applyFill="1" applyBorder="1" applyAlignment="1">
      <alignment horizontal="center" vertical="center" wrapText="1"/>
    </xf>
    <xf numFmtId="1" fontId="21" fillId="5" borderId="1" xfId="11" applyNumberFormat="1" applyFont="1" applyFill="1" applyBorder="1" applyAlignment="1">
      <alignment horizontal="center" vertical="center" shrinkToFit="1"/>
    </xf>
    <xf numFmtId="0" fontId="21" fillId="5" borderId="1" xfId="11" applyFont="1" applyFill="1" applyBorder="1" applyAlignment="1">
      <alignment horizontal="center" vertical="center" wrapText="1"/>
    </xf>
    <xf numFmtId="0" fontId="5" fillId="5" borderId="1" xfId="11" applyFont="1" applyFill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center" vertical="center" wrapText="1"/>
    </xf>
    <xf numFmtId="166" fontId="5" fillId="5" borderId="1" xfId="12" applyNumberFormat="1" applyFont="1" applyFill="1" applyBorder="1" applyAlignment="1">
      <alignment horizontal="center" vertical="center" wrapText="1"/>
    </xf>
    <xf numFmtId="0" fontId="24" fillId="5" borderId="1" xfId="11" applyFont="1" applyFill="1" applyBorder="1" applyAlignment="1">
      <alignment horizontal="center" vertical="center" wrapText="1"/>
    </xf>
    <xf numFmtId="166" fontId="20" fillId="5" borderId="1" xfId="11" applyNumberFormat="1" applyFont="1" applyFill="1" applyBorder="1" applyAlignment="1">
      <alignment horizontal="center" vertical="center" wrapText="1"/>
    </xf>
    <xf numFmtId="167" fontId="21" fillId="5" borderId="1" xfId="11" applyNumberFormat="1" applyFont="1" applyFill="1" applyBorder="1" applyAlignment="1">
      <alignment horizontal="center" vertical="center" shrinkToFit="1"/>
    </xf>
    <xf numFmtId="166" fontId="21" fillId="5" borderId="1" xfId="11" applyNumberFormat="1" applyFont="1" applyFill="1" applyBorder="1" applyAlignment="1">
      <alignment horizontal="center" vertical="center" wrapText="1"/>
    </xf>
    <xf numFmtId="166" fontId="21" fillId="5" borderId="1" xfId="11" applyNumberFormat="1" applyFont="1" applyFill="1" applyBorder="1" applyAlignment="1">
      <alignment horizontal="center" vertical="center" shrinkToFit="1"/>
    </xf>
    <xf numFmtId="3" fontId="21" fillId="5" borderId="1" xfId="11" applyNumberFormat="1" applyFont="1" applyFill="1" applyBorder="1" applyAlignment="1">
      <alignment horizontal="center" vertical="center" shrinkToFit="1"/>
    </xf>
    <xf numFmtId="1" fontId="23" fillId="5" borderId="1" xfId="11" applyNumberFormat="1" applyFont="1" applyFill="1" applyBorder="1" applyAlignment="1">
      <alignment horizontal="center" vertical="center" shrinkToFit="1"/>
    </xf>
    <xf numFmtId="166" fontId="24" fillId="5" borderId="1" xfId="11" applyNumberFormat="1" applyFont="1" applyFill="1" applyBorder="1" applyAlignment="1">
      <alignment horizontal="center" vertical="center" wrapText="1"/>
    </xf>
    <xf numFmtId="0" fontId="5" fillId="5" borderId="1" xfId="12" applyNumberFormat="1" applyFont="1" applyFill="1" applyBorder="1" applyAlignment="1">
      <alignment horizontal="center" vertical="center" wrapText="1"/>
    </xf>
    <xf numFmtId="10" fontId="25" fillId="5" borderId="1" xfId="11" applyNumberFormat="1" applyFont="1" applyFill="1" applyBorder="1" applyAlignment="1">
      <alignment horizontal="center" vertical="center" shrinkToFit="1"/>
    </xf>
    <xf numFmtId="0" fontId="12" fillId="3" borderId="1" xfId="11" applyFont="1" applyFill="1" applyBorder="1" applyAlignment="1">
      <alignment horizontal="center" vertical="center" wrapText="1"/>
    </xf>
    <xf numFmtId="0" fontId="19" fillId="3" borderId="1" xfId="11" applyFont="1" applyFill="1" applyBorder="1" applyAlignment="1">
      <alignment horizontal="center" vertical="center" wrapText="1"/>
    </xf>
    <xf numFmtId="0" fontId="18" fillId="5" borderId="0" xfId="11" applyFill="1" applyAlignment="1">
      <alignment horizontal="left" vertical="center"/>
    </xf>
    <xf numFmtId="0" fontId="20" fillId="3" borderId="1" xfId="11" applyFont="1" applyFill="1" applyBorder="1" applyAlignment="1">
      <alignment horizontal="center" vertical="center" wrapText="1"/>
    </xf>
    <xf numFmtId="0" fontId="18" fillId="5" borderId="0" xfId="11" applyFill="1" applyAlignment="1">
      <alignment horizontal="center" vertical="center"/>
    </xf>
    <xf numFmtId="0" fontId="18" fillId="5" borderId="0" xfId="11" applyFill="1" applyAlignment="1">
      <alignment horizontal="center" vertical="center" wrapText="1"/>
    </xf>
    <xf numFmtId="166" fontId="18" fillId="5" borderId="0" xfId="11" applyNumberFormat="1" applyFill="1" applyAlignment="1">
      <alignment horizontal="center" vertical="center"/>
    </xf>
    <xf numFmtId="0" fontId="18" fillId="5" borderId="2" xfId="11" applyFill="1" applyBorder="1" applyAlignment="1">
      <alignment horizontal="center" vertical="center"/>
    </xf>
    <xf numFmtId="0" fontId="18" fillId="5" borderId="1" xfId="11" applyFill="1" applyBorder="1" applyAlignment="1">
      <alignment horizontal="center" vertical="center"/>
    </xf>
    <xf numFmtId="0" fontId="12" fillId="3" borderId="1" xfId="11" applyFont="1" applyFill="1" applyBorder="1" applyAlignment="1">
      <alignment horizontal="left" vertical="center" wrapText="1"/>
    </xf>
    <xf numFmtId="0" fontId="20" fillId="5" borderId="1" xfId="11" applyFont="1" applyFill="1" applyBorder="1" applyAlignment="1">
      <alignment horizontal="left" vertical="center" wrapText="1"/>
    </xf>
    <xf numFmtId="0" fontId="21" fillId="5" borderId="1" xfId="11" applyFont="1" applyFill="1" applyBorder="1" applyAlignment="1">
      <alignment horizontal="left" vertical="center" wrapText="1"/>
    </xf>
    <xf numFmtId="0" fontId="5" fillId="5" borderId="1" xfId="11" applyFont="1" applyFill="1" applyBorder="1" applyAlignment="1">
      <alignment horizontal="left" vertical="center" wrapText="1"/>
    </xf>
    <xf numFmtId="166" fontId="10" fillId="3" borderId="1" xfId="11" applyNumberFormat="1" applyFont="1" applyFill="1" applyBorder="1" applyAlignment="1">
      <alignment horizontal="center" vertical="center" wrapText="1"/>
    </xf>
    <xf numFmtId="44" fontId="3" fillId="2" borderId="0" xfId="9" applyFont="1" applyFill="1" applyAlignment="1">
      <alignment horizontal="center" vertical="center" wrapText="1"/>
    </xf>
    <xf numFmtId="166" fontId="3" fillId="2" borderId="0" xfId="0" applyNumberFormat="1" applyFont="1" applyFill="1" applyAlignment="1">
      <alignment horizontal="center" vertical="center" wrapText="1"/>
    </xf>
    <xf numFmtId="166" fontId="3" fillId="0" borderId="0" xfId="0" applyNumberFormat="1" applyFont="1" applyAlignment="1">
      <alignment horizontal="left" vertical="center" wrapText="1"/>
    </xf>
    <xf numFmtId="166" fontId="1" fillId="0" borderId="0" xfId="10" applyNumberFormat="1" applyAlignment="1">
      <alignment vertical="center"/>
    </xf>
    <xf numFmtId="166" fontId="1" fillId="0" borderId="0" xfId="10" applyNumberFormat="1"/>
    <xf numFmtId="0" fontId="3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6" fillId="3" borderId="2" xfId="8" applyFont="1" applyFill="1" applyBorder="1" applyAlignment="1">
      <alignment horizontal="center" vertical="center" wrapText="1"/>
    </xf>
    <xf numFmtId="0" fontId="26" fillId="3" borderId="4" xfId="8" applyFont="1" applyFill="1" applyBorder="1" applyAlignment="1">
      <alignment horizontal="center" vertical="center" wrapText="1"/>
    </xf>
    <xf numFmtId="0" fontId="26" fillId="3" borderId="3" xfId="8" applyFont="1" applyFill="1" applyBorder="1" applyAlignment="1">
      <alignment horizontal="center" vertical="center" wrapText="1"/>
    </xf>
    <xf numFmtId="0" fontId="20" fillId="3" borderId="1" xfId="11" applyFont="1" applyFill="1" applyBorder="1" applyAlignment="1">
      <alignment horizontal="center" vertical="center" wrapText="1"/>
    </xf>
    <xf numFmtId="0" fontId="10" fillId="3" borderId="1" xfId="11" applyFont="1" applyFill="1" applyBorder="1" applyAlignment="1">
      <alignment horizontal="center" vertical="center" wrapText="1"/>
    </xf>
    <xf numFmtId="0" fontId="16" fillId="3" borderId="2" xfId="10" applyFont="1" applyFill="1" applyBorder="1" applyAlignment="1">
      <alignment horizontal="right" vertical="center"/>
    </xf>
    <xf numFmtId="0" fontId="16" fillId="3" borderId="4" xfId="10" applyFont="1" applyFill="1" applyBorder="1" applyAlignment="1">
      <alignment horizontal="right" vertical="center"/>
    </xf>
    <xf numFmtId="0" fontId="16" fillId="3" borderId="3" xfId="10" applyFont="1" applyFill="1" applyBorder="1" applyAlignment="1">
      <alignment horizontal="right" vertical="center"/>
    </xf>
    <xf numFmtId="0" fontId="16" fillId="3" borderId="2" xfId="10" applyFont="1" applyFill="1" applyBorder="1" applyAlignment="1">
      <alignment horizontal="center" vertical="center" wrapText="1"/>
    </xf>
    <xf numFmtId="0" fontId="16" fillId="3" borderId="4" xfId="10" applyFont="1" applyFill="1" applyBorder="1" applyAlignment="1">
      <alignment horizontal="center" vertical="center" wrapText="1"/>
    </xf>
    <xf numFmtId="0" fontId="16" fillId="3" borderId="3" xfId="10" applyFont="1" applyFill="1" applyBorder="1" applyAlignment="1">
      <alignment horizontal="center" vertical="center" wrapText="1"/>
    </xf>
    <xf numFmtId="0" fontId="15" fillId="8" borderId="2" xfId="10" applyFont="1" applyFill="1" applyBorder="1" applyAlignment="1">
      <alignment horizontal="center" vertical="center" wrapText="1"/>
    </xf>
    <xf numFmtId="0" fontId="15" fillId="8" borderId="4" xfId="10" applyFont="1" applyFill="1" applyBorder="1" applyAlignment="1">
      <alignment horizontal="center" vertical="center" wrapText="1"/>
    </xf>
    <xf numFmtId="0" fontId="15" fillId="8" borderId="3" xfId="1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8" fillId="8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 wrapText="1"/>
    </xf>
    <xf numFmtId="10" fontId="4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8" fontId="4" fillId="3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5" borderId="1" xfId="8" applyFont="1" applyFill="1" applyBorder="1" applyAlignment="1">
      <alignment horizontal="left" vertical="center"/>
    </xf>
    <xf numFmtId="164" fontId="3" fillId="0" borderId="0" xfId="0" applyNumberFormat="1" applyFont="1" applyAlignment="1">
      <alignment horizontal="center" vertical="center" wrapText="1"/>
    </xf>
    <xf numFmtId="0" fontId="4" fillId="6" borderId="1" xfId="8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8" fillId="8" borderId="4" xfId="0" applyFont="1" applyFill="1" applyBorder="1" applyAlignment="1">
      <alignment horizontal="left" vertical="center" wrapText="1"/>
    </xf>
    <xf numFmtId="0" fontId="8" fillId="8" borderId="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/>
    </xf>
  </cellXfs>
  <cellStyles count="13">
    <cellStyle name="Moeda" xfId="9" builtinId="4"/>
    <cellStyle name="Moeda 2" xfId="3" xr:uid="{77337F6C-E82E-4A52-91FB-FD46FB45837E}"/>
    <cellStyle name="Moeda 3" xfId="12" xr:uid="{1E9ECB51-AFF8-4B43-B96D-9A3E649AD1BC}"/>
    <cellStyle name="Moeda 4 2" xfId="4" xr:uid="{0CA7E32C-9331-48C1-A989-AE0AFCD2BF63}"/>
    <cellStyle name="Moeda 4 6 2" xfId="7" xr:uid="{51151289-AAFA-42EA-9D4A-257517799439}"/>
    <cellStyle name="Normal" xfId="0" builtinId="0"/>
    <cellStyle name="Normal 2" xfId="10" xr:uid="{6A3F23AB-3CDF-455C-89F4-DB470D7438D5}"/>
    <cellStyle name="Normal 2 2" xfId="8" xr:uid="{0F2D6A9E-47F6-4926-8BC7-BA1A8F3C552C}"/>
    <cellStyle name="Normal 3" xfId="11" xr:uid="{78C185AA-D992-45F3-8821-56A2DD7CF8BA}"/>
    <cellStyle name="Porcentagem" xfId="1" builtinId="5"/>
    <cellStyle name="Porcentagem 3 2" xfId="6" xr:uid="{37633A68-5565-4EFB-AC07-FC33E38F1F39}"/>
    <cellStyle name="Separador de milhares 4" xfId="2" xr:uid="{D472DF58-303C-49CA-86F6-E75EB354467D}"/>
    <cellStyle name="Separador de milhares 4 2" xfId="5" xr:uid="{62BEC056-0B54-4523-85A8-B452F455620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459</xdr:row>
      <xdr:rowOff>0</xdr:rowOff>
    </xdr:from>
    <xdr:ext cx="5585142" cy="12178"/>
    <xdr:pic>
      <xdr:nvPicPr>
        <xdr:cNvPr id="2" name="image1.png">
          <a:extLst>
            <a:ext uri="{FF2B5EF4-FFF2-40B4-BE49-F238E27FC236}">
              <a16:creationId xmlns:a16="http://schemas.microsoft.com/office/drawing/2014/main" id="{CD79EE82-56E7-4617-9004-333B5A30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325821675"/>
          <a:ext cx="5585142" cy="1217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F65EB-AA44-420A-8C9D-282BEB27E8B1}">
  <sheetPr>
    <pageSetUpPr fitToPage="1"/>
  </sheetPr>
  <dimension ref="A1:I799"/>
  <sheetViews>
    <sheetView showGridLines="0" topLeftCell="A7" zoomScale="115" zoomScaleNormal="115" zoomScaleSheetLayoutView="85" workbookViewId="0">
      <selection activeCell="E35" sqref="E35"/>
    </sheetView>
  </sheetViews>
  <sheetFormatPr defaultRowHeight="14.1" customHeight="1" x14ac:dyDescent="0.2"/>
  <cols>
    <col min="1" max="1" width="37.7109375" style="9" customWidth="1"/>
    <col min="2" max="2" width="17.85546875" style="1" customWidth="1"/>
    <col min="3" max="3" width="18.42578125" style="59" customWidth="1"/>
    <col min="4" max="4" width="18.42578125" style="60" customWidth="1"/>
    <col min="5" max="5" width="23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9" ht="14.1" customHeight="1" x14ac:dyDescent="0.2">
      <c r="A1" s="1"/>
      <c r="B1" s="3"/>
      <c r="C1" s="2"/>
      <c r="D1" s="3"/>
      <c r="E1" s="2"/>
      <c r="F1" s="4"/>
      <c r="G1" s="4"/>
      <c r="H1" s="5"/>
      <c r="I1" s="4"/>
    </row>
    <row r="2" spans="1:9" ht="14.1" customHeight="1" x14ac:dyDescent="0.2">
      <c r="A2" s="158" t="s">
        <v>241</v>
      </c>
      <c r="B2" s="159"/>
      <c r="C2" s="159"/>
      <c r="D2" s="160"/>
      <c r="E2" s="2"/>
      <c r="F2" s="4"/>
      <c r="G2" s="4"/>
      <c r="H2" s="5"/>
      <c r="I2" s="4"/>
    </row>
    <row r="3" spans="1:9" ht="14.1" customHeight="1" x14ac:dyDescent="0.2">
      <c r="A3" s="1"/>
      <c r="C3" s="1"/>
      <c r="D3" s="1"/>
      <c r="E3" s="2"/>
      <c r="F3" s="4"/>
      <c r="G3" s="4"/>
      <c r="H3" s="5"/>
      <c r="I3" s="4"/>
    </row>
    <row r="4" spans="1:9" ht="14.1" customHeight="1" x14ac:dyDescent="0.2">
      <c r="A4" s="158" t="s">
        <v>242</v>
      </c>
      <c r="B4" s="159"/>
      <c r="C4" s="159"/>
      <c r="D4" s="160"/>
      <c r="E4" s="2"/>
      <c r="F4" s="4"/>
      <c r="G4" s="4"/>
      <c r="H4" s="5"/>
      <c r="I4" s="4"/>
    </row>
    <row r="5" spans="1:9" ht="14.1" customHeight="1" x14ac:dyDescent="0.2">
      <c r="A5" s="1"/>
      <c r="C5" s="1"/>
      <c r="D5" s="1"/>
      <c r="E5" s="2"/>
      <c r="F5" s="4"/>
      <c r="G5" s="4"/>
      <c r="H5" s="5"/>
      <c r="I5" s="4"/>
    </row>
    <row r="6" spans="1:9" ht="14.1" customHeight="1" x14ac:dyDescent="0.2">
      <c r="A6" s="161" t="s">
        <v>243</v>
      </c>
      <c r="B6" s="162"/>
      <c r="C6" s="162"/>
      <c r="D6" s="163"/>
      <c r="E6" s="2"/>
      <c r="F6" s="4"/>
      <c r="G6" s="4"/>
      <c r="H6" s="5"/>
      <c r="I6" s="4"/>
    </row>
    <row r="7" spans="1:9" ht="14.1" customHeight="1" x14ac:dyDescent="0.2">
      <c r="A7" s="1"/>
      <c r="C7" s="1"/>
      <c r="D7" s="1"/>
      <c r="E7" s="2"/>
      <c r="F7" s="4"/>
      <c r="G7" s="4"/>
      <c r="H7" s="5"/>
      <c r="I7" s="4"/>
    </row>
    <row r="8" spans="1:9" ht="12" x14ac:dyDescent="0.2">
      <c r="A8" s="17" t="s">
        <v>244</v>
      </c>
      <c r="B8" s="17" t="s">
        <v>78</v>
      </c>
      <c r="C8" s="90" t="s">
        <v>245</v>
      </c>
      <c r="D8" s="25" t="s">
        <v>246</v>
      </c>
      <c r="E8" s="2"/>
      <c r="F8" s="43"/>
      <c r="H8" s="45"/>
      <c r="I8" s="51"/>
    </row>
    <row r="9" spans="1:9" ht="14.1" customHeight="1" x14ac:dyDescent="0.2">
      <c r="A9" s="65" t="s">
        <v>170</v>
      </c>
      <c r="B9" s="62">
        <v>1</v>
      </c>
      <c r="C9" s="89">
        <f>'Almoxarife 1'!E120</f>
        <v>4176.5813500000004</v>
      </c>
      <c r="D9" s="91">
        <f>B9*C9</f>
        <v>4176.5813500000004</v>
      </c>
      <c r="E9" s="2"/>
      <c r="F9" s="43"/>
      <c r="H9" s="45"/>
      <c r="I9" s="51"/>
    </row>
    <row r="10" spans="1:9" ht="14.1" customHeight="1" x14ac:dyDescent="0.2">
      <c r="A10" s="65" t="s">
        <v>247</v>
      </c>
      <c r="B10" s="62">
        <v>22</v>
      </c>
      <c r="C10" s="89">
        <f>'Artífice de Manutenção 22'!E120</f>
        <v>4562.7107150000002</v>
      </c>
      <c r="D10" s="91">
        <f>B10*C10</f>
        <v>100379.63573000001</v>
      </c>
      <c r="E10" s="2"/>
      <c r="F10" s="43"/>
      <c r="H10" s="45"/>
      <c r="I10" s="51"/>
    </row>
    <row r="11" spans="1:9" ht="14.1" customHeight="1" x14ac:dyDescent="0.2">
      <c r="A11" s="65" t="s">
        <v>248</v>
      </c>
      <c r="B11" s="62">
        <v>1</v>
      </c>
      <c r="C11" s="89">
        <f>'Ass. técnico em logística 1'!E120</f>
        <v>4565.1862700000001</v>
      </c>
      <c r="D11" s="91">
        <f t="shared" ref="D11:D35" si="0">B11*C11</f>
        <v>4565.1862700000001</v>
      </c>
      <c r="E11" s="2"/>
      <c r="F11" s="43"/>
      <c r="H11" s="45"/>
      <c r="I11" s="51"/>
    </row>
    <row r="12" spans="1:9" ht="14.1" customHeight="1" x14ac:dyDescent="0.2">
      <c r="A12" s="65" t="s">
        <v>128</v>
      </c>
      <c r="B12" s="62">
        <v>7</v>
      </c>
      <c r="C12" s="89">
        <f>'Auxiliar administrativo 7'!E120</f>
        <v>3332.8969025000001</v>
      </c>
      <c r="D12" s="91">
        <f t="shared" si="0"/>
        <v>23330.2783175</v>
      </c>
      <c r="E12" s="2"/>
      <c r="F12" s="43"/>
      <c r="H12" s="45"/>
      <c r="I12" s="51"/>
    </row>
    <row r="13" spans="1:9" ht="14.1" customHeight="1" x14ac:dyDescent="0.2">
      <c r="A13" s="65" t="s">
        <v>249</v>
      </c>
      <c r="B13" s="62">
        <v>2</v>
      </c>
      <c r="C13" s="89">
        <f>'Auxiliar de Almoxarife 2'!E120</f>
        <v>3255.8969025000001</v>
      </c>
      <c r="D13" s="91">
        <f t="shared" si="0"/>
        <v>6511.7938050000002</v>
      </c>
      <c r="E13" s="2"/>
      <c r="F13" s="43"/>
      <c r="H13" s="45"/>
      <c r="I13" s="51"/>
    </row>
    <row r="14" spans="1:9" ht="14.1" customHeight="1" x14ac:dyDescent="0.2">
      <c r="A14" s="65" t="s">
        <v>135</v>
      </c>
      <c r="B14" s="62">
        <v>4</v>
      </c>
      <c r="C14" s="89">
        <f>'Cabista 4'!E120</f>
        <v>3608.0066424999995</v>
      </c>
      <c r="D14" s="91">
        <f t="shared" si="0"/>
        <v>14432.026569999998</v>
      </c>
      <c r="E14" s="2"/>
      <c r="F14" s="43"/>
      <c r="H14" s="45"/>
      <c r="I14" s="51"/>
    </row>
    <row r="15" spans="1:9" ht="14.1" customHeight="1" x14ac:dyDescent="0.2">
      <c r="A15" s="65" t="s">
        <v>138</v>
      </c>
      <c r="B15" s="62">
        <v>3</v>
      </c>
      <c r="C15" s="89">
        <f>'Desenhista 3'!E120</f>
        <v>5239.6687815999994</v>
      </c>
      <c r="D15" s="91">
        <f t="shared" si="0"/>
        <v>15719.006344799998</v>
      </c>
      <c r="E15" s="56"/>
      <c r="F15" s="43"/>
      <c r="H15" s="45"/>
      <c r="I15" s="51"/>
    </row>
    <row r="16" spans="1:9" ht="14.1" customHeight="1" x14ac:dyDescent="0.2">
      <c r="A16" s="65" t="s">
        <v>250</v>
      </c>
      <c r="B16" s="62">
        <v>6</v>
      </c>
      <c r="C16" s="89">
        <f>'Eletricista 6'!E120</f>
        <v>5424.1839163600007</v>
      </c>
      <c r="D16" s="91">
        <f t="shared" si="0"/>
        <v>32545.103498160002</v>
      </c>
      <c r="E16" s="56"/>
      <c r="F16" s="43"/>
      <c r="H16" s="45"/>
      <c r="I16" s="51"/>
    </row>
    <row r="17" spans="1:9" ht="14.1" customHeight="1" x14ac:dyDescent="0.2">
      <c r="A17" s="65" t="s">
        <v>251</v>
      </c>
      <c r="B17" s="62">
        <v>3</v>
      </c>
      <c r="C17" s="89">
        <f>'Enc. de Obras e Manutenção 3'!E120</f>
        <v>5176.9222284000007</v>
      </c>
      <c r="D17" s="91">
        <f t="shared" si="0"/>
        <v>15530.766685200002</v>
      </c>
      <c r="E17" s="56"/>
      <c r="F17" s="43"/>
      <c r="H17" s="45"/>
      <c r="I17" s="51"/>
    </row>
    <row r="18" spans="1:9" ht="14.1" customHeight="1" x14ac:dyDescent="0.2">
      <c r="A18" s="65" t="s">
        <v>147</v>
      </c>
      <c r="B18" s="62">
        <v>3</v>
      </c>
      <c r="C18" s="89">
        <f>'Gesseiro 3'!E120</f>
        <v>4244.1783972000003</v>
      </c>
      <c r="D18" s="91">
        <f t="shared" si="0"/>
        <v>12732.5351916</v>
      </c>
      <c r="E18" s="56"/>
      <c r="F18" s="43"/>
      <c r="H18" s="45"/>
      <c r="I18" s="51"/>
    </row>
    <row r="19" spans="1:9" ht="14.1" customHeight="1" x14ac:dyDescent="0.2">
      <c r="A19" s="65" t="s">
        <v>252</v>
      </c>
      <c r="B19" s="62">
        <v>1</v>
      </c>
      <c r="C19" s="89">
        <f>'Lavador de carros 1'!E120</f>
        <v>3364.0957337999998</v>
      </c>
      <c r="D19" s="91">
        <f t="shared" si="0"/>
        <v>3364.0957337999998</v>
      </c>
      <c r="E19" s="56"/>
      <c r="F19" s="43"/>
      <c r="H19" s="45"/>
      <c r="I19" s="51"/>
    </row>
    <row r="20" spans="1:9" ht="14.1" customHeight="1" x14ac:dyDescent="0.2">
      <c r="A20" s="65" t="s">
        <v>151</v>
      </c>
      <c r="B20" s="62">
        <v>3</v>
      </c>
      <c r="C20" s="89">
        <f>'Marceneiro 3'!E120</f>
        <v>4516.5583972000004</v>
      </c>
      <c r="D20" s="91">
        <f t="shared" si="0"/>
        <v>13549.675191600001</v>
      </c>
      <c r="E20" s="56"/>
      <c r="F20" s="43"/>
      <c r="H20" s="45"/>
      <c r="I20" s="51"/>
    </row>
    <row r="21" spans="1:9" ht="14.1" customHeight="1" x14ac:dyDescent="0.2">
      <c r="A21" s="65" t="s">
        <v>154</v>
      </c>
      <c r="B21" s="62">
        <v>10</v>
      </c>
      <c r="C21" s="89">
        <f>'Meio Oficial 10'!E120</f>
        <v>3479.2631935999998</v>
      </c>
      <c r="D21" s="91">
        <f t="shared" si="0"/>
        <v>34792.631935999998</v>
      </c>
      <c r="E21" s="56"/>
      <c r="F21" s="43"/>
      <c r="H21" s="45"/>
      <c r="I21" s="51"/>
    </row>
    <row r="22" spans="1:9" ht="14.1" customHeight="1" x14ac:dyDescent="0.2">
      <c r="A22" s="65" t="s">
        <v>253</v>
      </c>
      <c r="B22" s="62">
        <v>1</v>
      </c>
      <c r="C22" s="89">
        <f>'Montador de Moveis 1'!E120</f>
        <v>4354.3983972000005</v>
      </c>
      <c r="D22" s="91">
        <f t="shared" si="0"/>
        <v>4354.3983972000005</v>
      </c>
      <c r="E22" s="56"/>
      <c r="F22" s="43"/>
      <c r="H22" s="45"/>
      <c r="I22" s="51"/>
    </row>
    <row r="23" spans="1:9" ht="14.1" customHeight="1" x14ac:dyDescent="0.2">
      <c r="A23" s="65" t="s">
        <v>254</v>
      </c>
      <c r="B23" s="62">
        <v>7</v>
      </c>
      <c r="C23" s="89">
        <f>'Oficial Manutenção Predial AC 7'!E120</f>
        <v>4560.9683972000003</v>
      </c>
      <c r="D23" s="91">
        <f t="shared" si="0"/>
        <v>31926.778780400004</v>
      </c>
      <c r="E23" s="56"/>
      <c r="F23" s="43"/>
      <c r="H23" s="45"/>
      <c r="I23" s="51"/>
    </row>
    <row r="24" spans="1:9" ht="14.1" customHeight="1" x14ac:dyDescent="0.2">
      <c r="A24" s="65" t="s">
        <v>255</v>
      </c>
      <c r="B24" s="62">
        <v>3</v>
      </c>
      <c r="C24" s="89">
        <f>'Oficial Manutenção Predial B 3'!E120</f>
        <v>5297.3415972000003</v>
      </c>
      <c r="D24" s="91">
        <f t="shared" si="0"/>
        <v>15892.024791600001</v>
      </c>
      <c r="E24" s="56"/>
      <c r="F24" s="43"/>
      <c r="H24" s="45"/>
      <c r="I24" s="51"/>
    </row>
    <row r="25" spans="1:9" ht="14.1" customHeight="1" x14ac:dyDescent="0.2">
      <c r="A25" s="65" t="s">
        <v>256</v>
      </c>
      <c r="B25" s="62">
        <v>4</v>
      </c>
      <c r="C25" s="89">
        <f>'Operador de Carga e Descarga 4'!E120</f>
        <v>3313.2257337999999</v>
      </c>
      <c r="D25" s="91">
        <f t="shared" si="0"/>
        <v>13252.9029352</v>
      </c>
      <c r="E25" s="56"/>
      <c r="F25" s="43"/>
      <c r="H25" s="45"/>
      <c r="I25" s="51"/>
    </row>
    <row r="26" spans="1:9" ht="14.1" customHeight="1" x14ac:dyDescent="0.2">
      <c r="A26" s="65" t="s">
        <v>257</v>
      </c>
      <c r="B26" s="62">
        <v>3</v>
      </c>
      <c r="C26" s="89">
        <f>'Serralheiro 3'!E120</f>
        <v>4598.4183972000001</v>
      </c>
      <c r="D26" s="91">
        <f t="shared" si="0"/>
        <v>13795.255191600001</v>
      </c>
      <c r="E26" s="56"/>
      <c r="F26" s="43"/>
      <c r="H26" s="45"/>
      <c r="I26" s="51"/>
    </row>
    <row r="27" spans="1:9" ht="14.1" customHeight="1" x14ac:dyDescent="0.2">
      <c r="A27" s="65" t="s">
        <v>258</v>
      </c>
      <c r="B27" s="62">
        <v>1</v>
      </c>
      <c r="C27" s="89">
        <f>'Supervisor Operacional 1'!E120</f>
        <v>6446.8301862000008</v>
      </c>
      <c r="D27" s="91">
        <f t="shared" si="0"/>
        <v>6446.8301862000008</v>
      </c>
      <c r="E27" s="56"/>
      <c r="F27" s="43"/>
      <c r="H27" s="45"/>
      <c r="I27" s="51"/>
    </row>
    <row r="28" spans="1:9" ht="14.1" customHeight="1" x14ac:dyDescent="0.2">
      <c r="A28" s="65" t="s">
        <v>176</v>
      </c>
      <c r="B28" s="62">
        <v>10</v>
      </c>
      <c r="C28" s="89">
        <f>'Tecnico de Edificações 10'!E120</f>
        <v>5467.3626284000002</v>
      </c>
      <c r="D28" s="91">
        <f t="shared" si="0"/>
        <v>54673.626283999998</v>
      </c>
      <c r="E28" s="56"/>
      <c r="F28" s="43"/>
      <c r="H28" s="45"/>
      <c r="I28" s="51"/>
    </row>
    <row r="29" spans="1:9" ht="14.1" customHeight="1" x14ac:dyDescent="0.2">
      <c r="A29" s="65" t="s">
        <v>177</v>
      </c>
      <c r="B29" s="62">
        <v>21</v>
      </c>
      <c r="C29" s="89">
        <f>'Tecnico de Refrigeração 21'!E120</f>
        <v>5771.2426283999994</v>
      </c>
      <c r="D29" s="91">
        <f t="shared" si="0"/>
        <v>121196.09519639998</v>
      </c>
      <c r="E29" s="56"/>
      <c r="F29" s="43"/>
      <c r="H29" s="45"/>
      <c r="I29" s="51"/>
    </row>
    <row r="30" spans="1:9" ht="14.1" customHeight="1" x14ac:dyDescent="0.2">
      <c r="A30" s="65" t="s">
        <v>179</v>
      </c>
      <c r="B30" s="62">
        <v>1</v>
      </c>
      <c r="C30" s="89">
        <f>'Tecnico de Seg do Trabalho 1'!E120</f>
        <v>5467.3626284000002</v>
      </c>
      <c r="D30" s="91">
        <f t="shared" si="0"/>
        <v>5467.3626284000002</v>
      </c>
      <c r="E30" s="56"/>
      <c r="F30" s="43"/>
      <c r="H30" s="45"/>
      <c r="I30" s="51"/>
    </row>
    <row r="31" spans="1:9" ht="14.1" customHeight="1" x14ac:dyDescent="0.2">
      <c r="A31" s="65" t="s">
        <v>259</v>
      </c>
      <c r="B31" s="62">
        <v>5</v>
      </c>
      <c r="C31" s="89">
        <f>'Tecnico de Telecomunicações 5'!E120</f>
        <v>5541.7426283999994</v>
      </c>
      <c r="D31" s="91">
        <f t="shared" si="0"/>
        <v>27708.713141999997</v>
      </c>
      <c r="E31" s="56"/>
      <c r="F31" s="43"/>
      <c r="H31" s="45"/>
      <c r="I31" s="51"/>
    </row>
    <row r="32" spans="1:9" ht="14.1" customHeight="1" x14ac:dyDescent="0.2">
      <c r="A32" s="65" t="s">
        <v>260</v>
      </c>
      <c r="B32" s="62">
        <v>1</v>
      </c>
      <c r="C32" s="89">
        <f>'Tecnico em Rede 1'!E120</f>
        <v>5467.3626284000002</v>
      </c>
      <c r="D32" s="91">
        <f t="shared" si="0"/>
        <v>5467.3626284000002</v>
      </c>
      <c r="E32" s="56"/>
      <c r="F32" s="43"/>
      <c r="H32" s="45"/>
      <c r="I32" s="51"/>
    </row>
    <row r="33" spans="1:9" ht="14.1" customHeight="1" x14ac:dyDescent="0.2">
      <c r="A33" s="65" t="s">
        <v>261</v>
      </c>
      <c r="B33" s="62">
        <v>8</v>
      </c>
      <c r="C33" s="89">
        <f>'Tecnico em Contabilidade 8'!E120</f>
        <v>5467.3626284000002</v>
      </c>
      <c r="D33" s="91">
        <f t="shared" si="0"/>
        <v>43738.901027200001</v>
      </c>
      <c r="E33" s="56"/>
      <c r="F33" s="43"/>
      <c r="H33" s="45"/>
      <c r="I33" s="51"/>
    </row>
    <row r="34" spans="1:9" ht="14.1" customHeight="1" x14ac:dyDescent="0.2">
      <c r="A34" s="65" t="s">
        <v>194</v>
      </c>
      <c r="B34" s="62">
        <v>1</v>
      </c>
      <c r="C34" s="89">
        <f>'Tecnico Orçamentista 1'!E121</f>
        <v>5467.3626284000002</v>
      </c>
      <c r="D34" s="91">
        <f t="shared" si="0"/>
        <v>5467.3626284000002</v>
      </c>
      <c r="E34" s="56"/>
      <c r="F34" s="43"/>
      <c r="H34" s="45"/>
      <c r="I34" s="51"/>
    </row>
    <row r="35" spans="1:9" ht="14.1" customHeight="1" x14ac:dyDescent="0.2">
      <c r="A35" s="65" t="s">
        <v>197</v>
      </c>
      <c r="B35" s="62">
        <v>10</v>
      </c>
      <c r="C35" s="89">
        <f>'Topografo 10'!E120</f>
        <v>5323.1987815999992</v>
      </c>
      <c r="D35" s="91">
        <f t="shared" si="0"/>
        <v>53231.987815999993</v>
      </c>
      <c r="E35" s="56"/>
      <c r="F35" s="43"/>
      <c r="H35" s="45"/>
      <c r="I35" s="51"/>
    </row>
    <row r="36" spans="1:9" ht="14.1" customHeight="1" x14ac:dyDescent="0.2">
      <c r="A36" s="157" t="s">
        <v>262</v>
      </c>
      <c r="B36" s="157"/>
      <c r="C36" s="157"/>
      <c r="D36" s="92">
        <f>SUM(D9:D35)</f>
        <v>684248.91825665999</v>
      </c>
      <c r="E36" s="56"/>
      <c r="F36" s="43"/>
      <c r="H36" s="45"/>
      <c r="I36" s="51"/>
    </row>
    <row r="37" spans="1:9" ht="14.1" customHeight="1" x14ac:dyDescent="0.2">
      <c r="A37" s="157" t="s">
        <v>263</v>
      </c>
      <c r="B37" s="157"/>
      <c r="C37" s="157"/>
      <c r="D37" s="81">
        <f>'7.8.9 Planilha de Form BDI 123'!C13</f>
        <v>0.28299999999999997</v>
      </c>
      <c r="E37" s="56"/>
      <c r="F37" s="43"/>
      <c r="H37" s="45"/>
      <c r="I37" s="51"/>
    </row>
    <row r="38" spans="1:9" ht="14.1" customHeight="1" x14ac:dyDescent="0.2">
      <c r="A38" s="157" t="s">
        <v>264</v>
      </c>
      <c r="B38" s="157"/>
      <c r="C38" s="157"/>
      <c r="D38" s="92">
        <f>D36*D37+D36</f>
        <v>877891.36212329473</v>
      </c>
      <c r="E38" s="153">
        <f>D38*D37</f>
        <v>248443.25548089237</v>
      </c>
      <c r="F38" s="43"/>
      <c r="H38" s="45"/>
      <c r="I38" s="51"/>
    </row>
    <row r="39" spans="1:9" ht="14.1" customHeight="1" x14ac:dyDescent="0.2">
      <c r="A39" s="157" t="s">
        <v>265</v>
      </c>
      <c r="B39" s="157"/>
      <c r="C39" s="157"/>
      <c r="D39" s="92">
        <f>D38*12</f>
        <v>10534696.345479537</v>
      </c>
      <c r="E39" s="56"/>
      <c r="F39" s="43"/>
      <c r="H39" s="45"/>
      <c r="I39" s="51"/>
    </row>
    <row r="40" spans="1:9" ht="14.1" customHeight="1" x14ac:dyDescent="0.2">
      <c r="C40" s="48"/>
      <c r="D40" s="49"/>
      <c r="E40" s="56"/>
      <c r="F40" s="43"/>
      <c r="H40" s="45"/>
      <c r="I40" s="51"/>
    </row>
    <row r="41" spans="1:9" ht="14.1" customHeight="1" x14ac:dyDescent="0.2">
      <c r="C41" s="48"/>
      <c r="D41" s="49"/>
      <c r="E41" s="56"/>
      <c r="F41" s="43"/>
      <c r="H41" s="45"/>
      <c r="I41" s="51"/>
    </row>
    <row r="42" spans="1:9" ht="14.1" customHeight="1" x14ac:dyDescent="0.2">
      <c r="C42" s="48"/>
      <c r="D42" s="49"/>
      <c r="E42" s="56"/>
      <c r="F42" s="43"/>
      <c r="H42" s="45"/>
      <c r="I42" s="51"/>
    </row>
    <row r="43" spans="1:9" ht="14.1" customHeight="1" x14ac:dyDescent="0.2">
      <c r="C43" s="48"/>
      <c r="D43" s="49"/>
      <c r="E43" s="56"/>
      <c r="F43" s="43"/>
      <c r="H43" s="45"/>
      <c r="I43" s="51"/>
    </row>
    <row r="44" spans="1:9" ht="14.1" customHeight="1" x14ac:dyDescent="0.2">
      <c r="C44" s="48"/>
      <c r="D44" s="49"/>
      <c r="E44" s="56"/>
      <c r="F44" s="43"/>
      <c r="H44" s="45"/>
      <c r="I44" s="51"/>
    </row>
    <row r="45" spans="1:9" ht="14.1" customHeight="1" x14ac:dyDescent="0.2">
      <c r="C45" s="48"/>
      <c r="D45" s="49"/>
      <c r="E45" s="56"/>
      <c r="F45" s="43"/>
      <c r="H45" s="45"/>
      <c r="I45" s="51"/>
    </row>
    <row r="46" spans="1:9" ht="14.1" customHeight="1" x14ac:dyDescent="0.2">
      <c r="C46" s="48"/>
      <c r="D46" s="49"/>
      <c r="E46" s="56"/>
      <c r="F46" s="43"/>
      <c r="H46" s="45"/>
      <c r="I46" s="51"/>
    </row>
    <row r="47" spans="1:9" ht="14.1" customHeight="1" x14ac:dyDescent="0.2">
      <c r="C47" s="48"/>
      <c r="D47" s="49"/>
      <c r="E47" s="56"/>
      <c r="F47" s="43"/>
      <c r="H47" s="45"/>
      <c r="I47" s="51"/>
    </row>
    <row r="48" spans="1:9" ht="14.1" customHeight="1" x14ac:dyDescent="0.2">
      <c r="C48" s="48"/>
      <c r="D48" s="49"/>
      <c r="E48" s="56"/>
      <c r="F48" s="43"/>
      <c r="H48" s="45"/>
      <c r="I48" s="51"/>
    </row>
    <row r="49" spans="3:9" ht="14.1" customHeight="1" x14ac:dyDescent="0.2">
      <c r="C49" s="48"/>
      <c r="D49" s="49"/>
      <c r="E49" s="56"/>
      <c r="F49" s="43"/>
      <c r="H49" s="45"/>
      <c r="I49" s="51"/>
    </row>
    <row r="50" spans="3:9" ht="14.1" customHeight="1" x14ac:dyDescent="0.2">
      <c r="C50" s="48"/>
      <c r="D50" s="49"/>
      <c r="E50" s="56"/>
      <c r="F50" s="43"/>
      <c r="H50" s="45"/>
      <c r="I50" s="51"/>
    </row>
    <row r="51" spans="3:9" ht="14.1" customHeight="1" x14ac:dyDescent="0.2">
      <c r="C51" s="48"/>
      <c r="D51" s="49"/>
      <c r="E51" s="56"/>
      <c r="F51" s="43"/>
      <c r="H51" s="45"/>
      <c r="I51" s="51"/>
    </row>
    <row r="52" spans="3:9" ht="14.1" customHeight="1" x14ac:dyDescent="0.2">
      <c r="C52" s="48"/>
      <c r="D52" s="49"/>
      <c r="E52" s="56"/>
      <c r="F52" s="43"/>
      <c r="H52" s="45"/>
      <c r="I52" s="51"/>
    </row>
    <row r="53" spans="3:9" ht="14.1" customHeight="1" x14ac:dyDescent="0.2">
      <c r="C53" s="48"/>
      <c r="D53" s="49"/>
      <c r="E53" s="56"/>
      <c r="F53" s="43"/>
      <c r="H53" s="45"/>
      <c r="I53" s="51"/>
    </row>
    <row r="54" spans="3:9" ht="14.1" customHeight="1" x14ac:dyDescent="0.2">
      <c r="C54" s="48"/>
      <c r="D54" s="49"/>
      <c r="E54" s="56"/>
      <c r="F54" s="43"/>
      <c r="H54" s="45"/>
      <c r="I54" s="51"/>
    </row>
    <row r="55" spans="3:9" ht="14.1" customHeight="1" x14ac:dyDescent="0.2">
      <c r="C55" s="48"/>
      <c r="D55" s="49"/>
      <c r="E55" s="56"/>
      <c r="F55" s="43"/>
      <c r="H55" s="45"/>
      <c r="I55" s="51"/>
    </row>
    <row r="56" spans="3:9" ht="14.1" customHeight="1" x14ac:dyDescent="0.2">
      <c r="C56" s="48"/>
      <c r="D56" s="49"/>
      <c r="E56" s="56"/>
      <c r="F56" s="43"/>
      <c r="H56" s="45"/>
      <c r="I56" s="51"/>
    </row>
    <row r="57" spans="3:9" ht="14.1" customHeight="1" x14ac:dyDescent="0.2">
      <c r="C57" s="48"/>
      <c r="D57" s="49"/>
      <c r="E57" s="56"/>
      <c r="F57" s="43"/>
      <c r="H57" s="45"/>
      <c r="I57" s="51"/>
    </row>
    <row r="58" spans="3:9" ht="14.1" customHeight="1" x14ac:dyDescent="0.2">
      <c r="C58" s="48"/>
      <c r="D58" s="49"/>
      <c r="E58" s="56"/>
      <c r="F58" s="43"/>
      <c r="H58" s="45"/>
      <c r="I58" s="51"/>
    </row>
    <row r="59" spans="3:9" ht="14.1" customHeight="1" x14ac:dyDescent="0.2">
      <c r="C59" s="48"/>
      <c r="D59" s="49"/>
      <c r="E59" s="56"/>
      <c r="F59" s="43"/>
      <c r="H59" s="45"/>
      <c r="I59" s="51"/>
    </row>
    <row r="60" spans="3:9" ht="14.1" customHeight="1" x14ac:dyDescent="0.2">
      <c r="C60" s="48"/>
      <c r="D60" s="49"/>
      <c r="E60" s="56"/>
      <c r="F60" s="43"/>
      <c r="H60" s="45"/>
      <c r="I60" s="51"/>
    </row>
    <row r="61" spans="3:9" ht="14.1" customHeight="1" x14ac:dyDescent="0.2">
      <c r="C61" s="48"/>
      <c r="D61" s="49"/>
      <c r="E61" s="56"/>
      <c r="F61" s="43"/>
      <c r="H61" s="45"/>
      <c r="I61" s="51"/>
    </row>
    <row r="62" spans="3:9" ht="14.1" customHeight="1" x14ac:dyDescent="0.2">
      <c r="C62" s="48"/>
      <c r="D62" s="49"/>
      <c r="E62" s="56"/>
      <c r="F62" s="43"/>
      <c r="H62" s="45"/>
      <c r="I62" s="51"/>
    </row>
    <row r="63" spans="3:9" ht="14.1" customHeight="1" x14ac:dyDescent="0.2">
      <c r="C63" s="48"/>
      <c r="D63" s="49"/>
      <c r="E63" s="56"/>
      <c r="F63" s="43"/>
      <c r="H63" s="45"/>
      <c r="I63" s="51"/>
    </row>
    <row r="64" spans="3:9" ht="14.1" customHeight="1" x14ac:dyDescent="0.2">
      <c r="C64" s="48"/>
      <c r="D64" s="49"/>
      <c r="E64" s="56"/>
      <c r="F64" s="43"/>
      <c r="H64" s="45"/>
      <c r="I64" s="51"/>
    </row>
    <row r="65" spans="3:9" ht="14.1" customHeight="1" x14ac:dyDescent="0.2">
      <c r="C65" s="48"/>
      <c r="D65" s="49"/>
      <c r="E65" s="56"/>
      <c r="F65" s="43"/>
      <c r="H65" s="45"/>
      <c r="I65" s="51"/>
    </row>
    <row r="66" spans="3:9" ht="14.1" customHeight="1" x14ac:dyDescent="0.2">
      <c r="C66" s="48"/>
      <c r="D66" s="49"/>
      <c r="E66" s="56"/>
      <c r="F66" s="43"/>
      <c r="H66" s="45"/>
      <c r="I66" s="51"/>
    </row>
    <row r="67" spans="3:9" ht="14.1" customHeight="1" x14ac:dyDescent="0.2">
      <c r="C67" s="48"/>
      <c r="D67" s="49"/>
      <c r="E67" s="56"/>
      <c r="F67" s="43"/>
      <c r="H67" s="45"/>
      <c r="I67" s="51"/>
    </row>
    <row r="68" spans="3:9" ht="14.1" customHeight="1" x14ac:dyDescent="0.2">
      <c r="C68" s="48"/>
      <c r="D68" s="49"/>
      <c r="E68" s="56"/>
      <c r="F68" s="43"/>
      <c r="H68" s="45"/>
      <c r="I68" s="51"/>
    </row>
    <row r="69" spans="3:9" ht="14.1" customHeight="1" x14ac:dyDescent="0.2">
      <c r="C69" s="48"/>
      <c r="D69" s="49"/>
      <c r="E69" s="56"/>
      <c r="F69" s="43"/>
      <c r="H69" s="45"/>
      <c r="I69" s="51"/>
    </row>
    <row r="70" spans="3:9" ht="14.1" customHeight="1" x14ac:dyDescent="0.2">
      <c r="C70" s="48"/>
      <c r="D70" s="49"/>
      <c r="E70" s="56"/>
      <c r="F70" s="43"/>
      <c r="H70" s="45"/>
      <c r="I70" s="51"/>
    </row>
    <row r="71" spans="3:9" ht="14.1" customHeight="1" x14ac:dyDescent="0.2">
      <c r="C71" s="48"/>
      <c r="D71" s="49"/>
      <c r="E71" s="56"/>
      <c r="F71" s="43"/>
      <c r="H71" s="45"/>
      <c r="I71" s="51"/>
    </row>
    <row r="72" spans="3:9" ht="14.1" customHeight="1" x14ac:dyDescent="0.2">
      <c r="C72" s="48"/>
      <c r="D72" s="49"/>
      <c r="E72" s="56"/>
      <c r="F72" s="43"/>
      <c r="H72" s="45"/>
      <c r="I72" s="51"/>
    </row>
    <row r="73" spans="3:9" ht="14.1" customHeight="1" x14ac:dyDescent="0.2">
      <c r="C73" s="48"/>
      <c r="D73" s="49"/>
      <c r="E73" s="56"/>
      <c r="F73" s="43"/>
      <c r="H73" s="45"/>
      <c r="I73" s="51"/>
    </row>
    <row r="74" spans="3:9" ht="14.1" customHeight="1" x14ac:dyDescent="0.2">
      <c r="C74" s="48"/>
      <c r="D74" s="49"/>
      <c r="E74" s="56"/>
      <c r="F74" s="43"/>
      <c r="H74" s="45"/>
      <c r="I74" s="51"/>
    </row>
    <row r="75" spans="3:9" ht="14.1" customHeight="1" x14ac:dyDescent="0.2">
      <c r="C75" s="48"/>
      <c r="D75" s="49"/>
      <c r="E75" s="56"/>
      <c r="F75" s="43"/>
      <c r="H75" s="45"/>
      <c r="I75" s="51"/>
    </row>
    <row r="76" spans="3:9" ht="14.1" customHeight="1" x14ac:dyDescent="0.2">
      <c r="C76" s="48"/>
      <c r="D76" s="49"/>
      <c r="E76" s="56"/>
      <c r="F76" s="43"/>
      <c r="H76" s="45"/>
      <c r="I76" s="51"/>
    </row>
    <row r="77" spans="3:9" ht="14.1" customHeight="1" x14ac:dyDescent="0.2">
      <c r="C77" s="48"/>
      <c r="D77" s="49"/>
      <c r="E77" s="56"/>
      <c r="F77" s="43"/>
      <c r="H77" s="45"/>
      <c r="I77" s="51"/>
    </row>
    <row r="78" spans="3:9" ht="14.1" customHeight="1" x14ac:dyDescent="0.2">
      <c r="C78" s="48"/>
      <c r="D78" s="49"/>
      <c r="E78" s="56"/>
      <c r="F78" s="43"/>
      <c r="H78" s="45"/>
      <c r="I78" s="51"/>
    </row>
    <row r="79" spans="3:9" ht="14.1" customHeight="1" x14ac:dyDescent="0.2">
      <c r="C79" s="48"/>
      <c r="D79" s="49"/>
      <c r="E79" s="56"/>
      <c r="F79" s="43"/>
      <c r="H79" s="45"/>
      <c r="I79" s="51"/>
    </row>
    <row r="80" spans="3:9" ht="14.1" customHeight="1" x14ac:dyDescent="0.2">
      <c r="C80" s="48"/>
      <c r="D80" s="49"/>
      <c r="E80" s="56"/>
      <c r="F80" s="43"/>
      <c r="H80" s="45"/>
      <c r="I80" s="51"/>
    </row>
    <row r="81" spans="3:9" ht="14.1" customHeight="1" x14ac:dyDescent="0.2">
      <c r="C81" s="48"/>
      <c r="D81" s="49"/>
      <c r="E81" s="56"/>
      <c r="F81" s="43"/>
      <c r="H81" s="45"/>
      <c r="I81" s="51"/>
    </row>
    <row r="82" spans="3:9" ht="14.1" customHeight="1" x14ac:dyDescent="0.2">
      <c r="C82" s="48"/>
      <c r="D82" s="49"/>
      <c r="E82" s="56"/>
      <c r="F82" s="43"/>
      <c r="H82" s="45"/>
      <c r="I82" s="51"/>
    </row>
    <row r="83" spans="3:9" ht="14.1" customHeight="1" x14ac:dyDescent="0.2">
      <c r="C83" s="48"/>
      <c r="D83" s="49"/>
      <c r="E83" s="56"/>
      <c r="F83" s="43"/>
      <c r="H83" s="45"/>
      <c r="I83" s="51"/>
    </row>
    <row r="84" spans="3:9" ht="14.1" customHeight="1" x14ac:dyDescent="0.2">
      <c r="C84" s="48"/>
      <c r="D84" s="49"/>
      <c r="E84" s="56"/>
      <c r="F84" s="43"/>
      <c r="H84" s="45"/>
      <c r="I84" s="51"/>
    </row>
    <row r="85" spans="3:9" ht="14.1" customHeight="1" x14ac:dyDescent="0.2">
      <c r="C85" s="48"/>
      <c r="D85" s="49"/>
      <c r="E85" s="56"/>
      <c r="F85" s="43"/>
      <c r="H85" s="45"/>
      <c r="I85" s="51"/>
    </row>
    <row r="86" spans="3:9" ht="14.1" customHeight="1" x14ac:dyDescent="0.2">
      <c r="C86" s="48"/>
      <c r="D86" s="49"/>
      <c r="E86" s="56"/>
      <c r="F86" s="43"/>
      <c r="H86" s="45"/>
      <c r="I86" s="51"/>
    </row>
    <row r="87" spans="3:9" ht="14.1" customHeight="1" x14ac:dyDescent="0.2">
      <c r="C87" s="48"/>
      <c r="D87" s="49"/>
      <c r="E87" s="56"/>
      <c r="F87" s="43"/>
      <c r="H87" s="45"/>
      <c r="I87" s="51"/>
    </row>
    <row r="88" spans="3:9" ht="14.1" customHeight="1" x14ac:dyDescent="0.2">
      <c r="C88" s="48"/>
      <c r="D88" s="49"/>
      <c r="E88" s="56"/>
      <c r="F88" s="43"/>
      <c r="H88" s="45"/>
      <c r="I88" s="51"/>
    </row>
    <row r="89" spans="3:9" ht="14.1" customHeight="1" x14ac:dyDescent="0.2">
      <c r="C89" s="48"/>
      <c r="D89" s="49"/>
      <c r="E89" s="56"/>
      <c r="F89" s="43"/>
      <c r="H89" s="45"/>
      <c r="I89" s="51"/>
    </row>
    <row r="90" spans="3:9" ht="14.1" customHeight="1" x14ac:dyDescent="0.2">
      <c r="C90" s="48"/>
      <c r="D90" s="49"/>
      <c r="E90" s="56"/>
      <c r="F90" s="43"/>
      <c r="H90" s="45"/>
      <c r="I90" s="51"/>
    </row>
    <row r="91" spans="3:9" ht="14.1" customHeight="1" x14ac:dyDescent="0.2">
      <c r="C91" s="48"/>
      <c r="D91" s="49"/>
      <c r="E91" s="56"/>
      <c r="F91" s="43"/>
      <c r="H91" s="45"/>
      <c r="I91" s="51"/>
    </row>
    <row r="92" spans="3:9" ht="14.1" customHeight="1" x14ac:dyDescent="0.2">
      <c r="C92" s="48"/>
      <c r="D92" s="49"/>
      <c r="E92" s="56"/>
      <c r="F92" s="43"/>
      <c r="H92" s="45"/>
      <c r="I92" s="51"/>
    </row>
    <row r="93" spans="3:9" ht="14.1" customHeight="1" x14ac:dyDescent="0.2">
      <c r="C93" s="48"/>
      <c r="D93" s="49"/>
      <c r="E93" s="56"/>
      <c r="F93" s="43"/>
      <c r="H93" s="45"/>
      <c r="I93" s="51"/>
    </row>
    <row r="94" spans="3:9" ht="14.1" customHeight="1" x14ac:dyDescent="0.2">
      <c r="C94" s="48"/>
      <c r="D94" s="49"/>
      <c r="E94" s="56"/>
      <c r="F94" s="43"/>
      <c r="H94" s="45"/>
      <c r="I94" s="51"/>
    </row>
    <row r="95" spans="3:9" ht="14.1" customHeight="1" x14ac:dyDescent="0.2">
      <c r="C95" s="48"/>
      <c r="D95" s="49"/>
      <c r="E95" s="56"/>
      <c r="F95" s="43"/>
      <c r="H95" s="45"/>
      <c r="I95" s="51"/>
    </row>
    <row r="96" spans="3:9" ht="14.1" customHeight="1" x14ac:dyDescent="0.2">
      <c r="C96" s="48"/>
      <c r="D96" s="49"/>
      <c r="E96" s="56"/>
      <c r="F96" s="43"/>
      <c r="H96" s="45"/>
      <c r="I96" s="51"/>
    </row>
    <row r="97" spans="3:9" ht="14.1" customHeight="1" x14ac:dyDescent="0.2">
      <c r="C97" s="48"/>
      <c r="D97" s="49"/>
      <c r="E97" s="56"/>
      <c r="F97" s="43"/>
      <c r="H97" s="45"/>
      <c r="I97" s="51"/>
    </row>
    <row r="98" spans="3:9" ht="14.1" customHeight="1" x14ac:dyDescent="0.2">
      <c r="C98" s="48"/>
      <c r="D98" s="49"/>
      <c r="E98" s="56"/>
      <c r="F98" s="43"/>
      <c r="H98" s="45"/>
      <c r="I98" s="51"/>
    </row>
    <row r="99" spans="3:9" ht="14.1" customHeight="1" x14ac:dyDescent="0.2">
      <c r="C99" s="48"/>
      <c r="D99" s="49"/>
      <c r="E99" s="56"/>
      <c r="F99" s="43"/>
      <c r="H99" s="45"/>
      <c r="I99" s="51"/>
    </row>
    <row r="100" spans="3:9" ht="14.1" customHeight="1" x14ac:dyDescent="0.2">
      <c r="C100" s="48"/>
      <c r="D100" s="49"/>
      <c r="E100" s="56"/>
      <c r="F100" s="43"/>
      <c r="H100" s="45"/>
      <c r="I100" s="51"/>
    </row>
    <row r="101" spans="3:9" ht="14.1" customHeight="1" x14ac:dyDescent="0.2">
      <c r="C101" s="48"/>
      <c r="D101" s="49"/>
      <c r="E101" s="56"/>
      <c r="F101" s="43"/>
      <c r="H101" s="45"/>
      <c r="I101" s="51"/>
    </row>
    <row r="102" spans="3:9" ht="14.1" customHeight="1" x14ac:dyDescent="0.2">
      <c r="C102" s="48"/>
      <c r="D102" s="49"/>
      <c r="E102" s="56"/>
      <c r="F102" s="43"/>
      <c r="H102" s="45"/>
      <c r="I102" s="51"/>
    </row>
    <row r="103" spans="3:9" ht="14.1" customHeight="1" x14ac:dyDescent="0.2">
      <c r="C103" s="48"/>
      <c r="D103" s="49"/>
      <c r="E103" s="56"/>
      <c r="F103" s="43"/>
      <c r="H103" s="45"/>
      <c r="I103" s="51"/>
    </row>
    <row r="104" spans="3:9" ht="14.1" customHeight="1" x14ac:dyDescent="0.2">
      <c r="C104" s="48"/>
      <c r="D104" s="49"/>
      <c r="E104" s="56"/>
      <c r="F104" s="43"/>
      <c r="H104" s="45"/>
      <c r="I104" s="51"/>
    </row>
    <row r="105" spans="3:9" ht="14.1" customHeight="1" x14ac:dyDescent="0.2">
      <c r="C105" s="48"/>
      <c r="D105" s="49"/>
      <c r="E105" s="56"/>
      <c r="F105" s="43"/>
      <c r="H105" s="45"/>
      <c r="I105" s="51"/>
    </row>
    <row r="106" spans="3:9" ht="14.1" customHeight="1" x14ac:dyDescent="0.2">
      <c r="C106" s="48"/>
      <c r="D106" s="49"/>
      <c r="E106" s="56"/>
      <c r="F106" s="43"/>
      <c r="H106" s="45"/>
      <c r="I106" s="51"/>
    </row>
    <row r="107" spans="3:9" ht="14.1" customHeight="1" x14ac:dyDescent="0.2">
      <c r="C107" s="48"/>
      <c r="D107" s="49"/>
      <c r="E107" s="56"/>
      <c r="F107" s="43"/>
      <c r="H107" s="45"/>
      <c r="I107" s="51"/>
    </row>
    <row r="108" spans="3:9" ht="14.1" customHeight="1" x14ac:dyDescent="0.2">
      <c r="C108" s="48"/>
      <c r="D108" s="49"/>
      <c r="E108" s="56"/>
      <c r="F108" s="43"/>
      <c r="H108" s="45"/>
      <c r="I108" s="51"/>
    </row>
    <row r="109" spans="3:9" ht="14.1" customHeight="1" x14ac:dyDescent="0.2">
      <c r="C109" s="48"/>
      <c r="D109" s="49"/>
      <c r="E109" s="56"/>
      <c r="F109" s="43"/>
      <c r="H109" s="45"/>
      <c r="I109" s="51"/>
    </row>
    <row r="110" spans="3:9" ht="14.1" customHeight="1" x14ac:dyDescent="0.2">
      <c r="C110" s="48"/>
      <c r="D110" s="49"/>
      <c r="E110" s="56"/>
      <c r="F110" s="43"/>
      <c r="H110" s="45"/>
      <c r="I110" s="51"/>
    </row>
    <row r="111" spans="3:9" ht="14.1" customHeight="1" x14ac:dyDescent="0.2">
      <c r="C111" s="48"/>
      <c r="D111" s="49"/>
      <c r="E111" s="56"/>
      <c r="F111" s="43"/>
      <c r="H111" s="45"/>
      <c r="I111" s="51"/>
    </row>
    <row r="112" spans="3:9" ht="14.1" customHeight="1" x14ac:dyDescent="0.2">
      <c r="C112" s="48"/>
      <c r="D112" s="49"/>
      <c r="E112" s="56"/>
      <c r="F112" s="43"/>
      <c r="H112" s="45"/>
      <c r="I112" s="51"/>
    </row>
    <row r="113" spans="3:9" ht="14.1" customHeight="1" x14ac:dyDescent="0.2">
      <c r="C113" s="48"/>
      <c r="D113" s="49"/>
      <c r="E113" s="56"/>
      <c r="F113" s="43"/>
      <c r="H113" s="45"/>
      <c r="I113" s="51"/>
    </row>
    <row r="114" spans="3:9" ht="14.1" customHeight="1" x14ac:dyDescent="0.2">
      <c r="C114" s="48"/>
      <c r="D114" s="49"/>
      <c r="E114" s="56"/>
      <c r="F114" s="43"/>
      <c r="H114" s="45"/>
      <c r="I114" s="51"/>
    </row>
    <row r="115" spans="3:9" ht="14.1" customHeight="1" x14ac:dyDescent="0.2">
      <c r="C115" s="48"/>
      <c r="D115" s="49"/>
      <c r="E115" s="56"/>
      <c r="F115" s="43"/>
      <c r="H115" s="45"/>
      <c r="I115" s="51"/>
    </row>
    <row r="116" spans="3:9" ht="14.1" customHeight="1" x14ac:dyDescent="0.2">
      <c r="C116" s="48"/>
      <c r="D116" s="49"/>
      <c r="E116" s="56"/>
      <c r="F116" s="43"/>
      <c r="H116" s="45"/>
      <c r="I116" s="51"/>
    </row>
    <row r="117" spans="3:9" ht="14.1" customHeight="1" x14ac:dyDescent="0.2">
      <c r="C117" s="48"/>
      <c r="D117" s="49"/>
      <c r="E117" s="56"/>
      <c r="F117" s="43"/>
      <c r="H117" s="45"/>
      <c r="I117" s="51"/>
    </row>
    <row r="118" spans="3:9" ht="14.1" customHeight="1" x14ac:dyDescent="0.2">
      <c r="C118" s="48"/>
      <c r="D118" s="49"/>
      <c r="E118" s="56"/>
      <c r="F118" s="43"/>
      <c r="H118" s="45"/>
      <c r="I118" s="51"/>
    </row>
    <row r="119" spans="3:9" ht="14.1" customHeight="1" x14ac:dyDescent="0.2">
      <c r="C119" s="48"/>
      <c r="D119" s="49"/>
      <c r="E119" s="56"/>
      <c r="F119" s="43"/>
      <c r="H119" s="45"/>
      <c r="I119" s="51"/>
    </row>
    <row r="120" spans="3:9" ht="14.1" customHeight="1" x14ac:dyDescent="0.2">
      <c r="C120" s="48"/>
      <c r="D120" s="49"/>
      <c r="E120" s="56"/>
      <c r="F120" s="43"/>
      <c r="H120" s="45"/>
      <c r="I120" s="51"/>
    </row>
    <row r="121" spans="3:9" ht="14.1" customHeight="1" x14ac:dyDescent="0.2">
      <c r="C121" s="48"/>
      <c r="D121" s="49"/>
      <c r="E121" s="56"/>
      <c r="F121" s="43"/>
      <c r="H121" s="45"/>
      <c r="I121" s="51"/>
    </row>
    <row r="122" spans="3:9" ht="14.1" customHeight="1" x14ac:dyDescent="0.2">
      <c r="C122" s="48"/>
      <c r="D122" s="49"/>
      <c r="E122" s="56"/>
      <c r="F122" s="43"/>
      <c r="H122" s="45"/>
      <c r="I122" s="51"/>
    </row>
    <row r="123" spans="3:9" ht="14.1" customHeight="1" x14ac:dyDescent="0.2">
      <c r="C123" s="48"/>
      <c r="D123" s="49"/>
      <c r="E123" s="56"/>
      <c r="F123" s="43"/>
      <c r="H123" s="45"/>
      <c r="I123" s="51"/>
    </row>
    <row r="124" spans="3:9" ht="14.1" customHeight="1" x14ac:dyDescent="0.2">
      <c r="C124" s="48"/>
      <c r="D124" s="49"/>
      <c r="E124" s="56"/>
      <c r="F124" s="43"/>
      <c r="H124" s="45"/>
      <c r="I124" s="51"/>
    </row>
    <row r="125" spans="3:9" ht="14.1" customHeight="1" x14ac:dyDescent="0.2">
      <c r="C125" s="48"/>
      <c r="D125" s="49"/>
      <c r="E125" s="56"/>
      <c r="F125" s="43"/>
      <c r="H125" s="45"/>
      <c r="I125" s="51"/>
    </row>
    <row r="126" spans="3:9" ht="14.1" customHeight="1" x14ac:dyDescent="0.2">
      <c r="C126" s="48"/>
      <c r="D126" s="49"/>
      <c r="E126" s="56"/>
      <c r="F126" s="43"/>
      <c r="H126" s="45"/>
      <c r="I126" s="51"/>
    </row>
    <row r="127" spans="3:9" ht="14.1" customHeight="1" x14ac:dyDescent="0.2">
      <c r="C127" s="48"/>
      <c r="D127" s="49"/>
      <c r="E127" s="56"/>
      <c r="F127" s="43"/>
      <c r="H127" s="45"/>
      <c r="I127" s="51"/>
    </row>
    <row r="128" spans="3:9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6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</row>
    <row r="798" spans="3:9" ht="14.1" customHeight="1" x14ac:dyDescent="0.2">
      <c r="C798" s="48"/>
      <c r="D798" s="49"/>
      <c r="E798" s="56"/>
    </row>
    <row r="799" spans="3:9" ht="14.1" customHeight="1" x14ac:dyDescent="0.2">
      <c r="C799" s="48"/>
      <c r="D799" s="49"/>
      <c r="E799" s="56"/>
    </row>
  </sheetData>
  <mergeCells count="7">
    <mergeCell ref="A38:C38"/>
    <mergeCell ref="A39:C39"/>
    <mergeCell ref="A2:D2"/>
    <mergeCell ref="A4:D4"/>
    <mergeCell ref="A6:D6"/>
    <mergeCell ref="A36:C36"/>
    <mergeCell ref="A37:C37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8560A-307E-471C-BC39-19565F16BB7E}">
  <sheetPr>
    <pageSetUpPr fitToPage="1"/>
  </sheetPr>
  <dimension ref="A1:M1065"/>
  <sheetViews>
    <sheetView showGridLines="0" topLeftCell="A28" zoomScale="115" zoomScaleNormal="115" zoomScaleSheetLayoutView="85" workbookViewId="0">
      <selection activeCell="E47" sqref="E47"/>
    </sheetView>
  </sheetViews>
  <sheetFormatPr defaultRowHeight="14.1" customHeight="1" x14ac:dyDescent="0.2"/>
  <cols>
    <col min="1" max="1" width="5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3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130</v>
      </c>
      <c r="B3" s="77" t="s">
        <v>126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Assistente técnico em logística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Assistente técnico em logística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Assistente técnico em logística</v>
      </c>
      <c r="C21" s="202"/>
      <c r="D21" s="183">
        <f>D15</f>
        <v>1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127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2091.7199999999998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157" t="str">
        <f>B3</f>
        <v>Assistente técnico em logística</v>
      </c>
      <c r="E25" s="157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2091.7199999999998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2091.7199999999998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8.3299999999999999E-2</v>
      </c>
      <c r="E40" s="13">
        <f>D40*E36</f>
        <v>174.24027599999999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58.149815999999994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</v>
      </c>
      <c r="E42" s="66">
        <f>ROUND(SUM(E40:E41),2)</f>
        <v>232.39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464.82199999999995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58.102749999999993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23.241099999999996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34.86164999999999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23.241099999999996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13.944659999999999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4.6482199999999994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185.92879999999997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808.79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250.7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f t="shared" ref="E57:E59" si="1">22*D57</f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si="1"/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f t="shared" si="1"/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821.9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232.39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808.79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821.9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1863.08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8.7852239999999995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0.62751599999999985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71.955167999999986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40.579367999999995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14.851212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1.2550319999999997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138.05000000000001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8.3299999999999999E-2</v>
      </c>
      <c r="E83" s="33">
        <f>($E$36)*D83</f>
        <v>174.24027599999999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11.713631999999999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0.43926119999999996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6.9026759999999996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1.5478727999999999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34.722552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0.10975</v>
      </c>
      <c r="E89" s="37">
        <f>SUM(E83:E88)</f>
        <v>229.56626999999997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229.56626999999997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229.56626999999997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206.8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242.77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4565.1862700000001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2091.7199999999998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1863.08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138.05000000000001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229.56626999999997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242.77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4565.1862700000001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4565.1862700000001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F4E49-9ADD-400B-BBED-375C8C09431E}">
  <sheetPr>
    <pageSetUpPr fitToPage="1"/>
  </sheetPr>
  <dimension ref="A1:M1065"/>
  <sheetViews>
    <sheetView showGridLines="0" topLeftCell="A37" zoomScale="115" zoomScaleNormal="115" zoomScaleSheetLayoutView="85" workbookViewId="0">
      <selection activeCell="E47" sqref="E47"/>
    </sheetView>
  </sheetViews>
  <sheetFormatPr defaultRowHeight="14.1" customHeight="1" x14ac:dyDescent="0.2"/>
  <cols>
    <col min="1" max="1" width="5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3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132</v>
      </c>
      <c r="B3" s="77" t="s">
        <v>128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Auxiliar administrativo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7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Auxiliar administrativo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Auxiliar administrativo</v>
      </c>
      <c r="C21" s="202"/>
      <c r="D21" s="183">
        <f>D15</f>
        <v>7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129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1327.99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157" t="str">
        <f>B3</f>
        <v>Auxiliar administrativo</v>
      </c>
      <c r="E25" s="157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1327.99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1327.99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8.3299999999999999E-2</v>
      </c>
      <c r="E40" s="13">
        <f>D40*E36</f>
        <v>110.621567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36.918121999999997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</v>
      </c>
      <c r="E42" s="66">
        <f>ROUND(SUM(E40:E41),2)</f>
        <v>147.54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295.10599999999999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36.888249999999999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14.7553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22.132949999999997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14.7553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8.85318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2.95106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118.0424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513.48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296.52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f t="shared" ref="E57:E59" si="1">22*D57</f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si="1"/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f t="shared" si="1"/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867.72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147.54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513.48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867.72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1528.74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5.5775579999999998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0.39839699999999995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45.682856000000001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25.763006000000001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9.4287290000000006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0.79679399999999989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87.65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8.3299999999999999E-2</v>
      </c>
      <c r="E83" s="33">
        <f>($E$36)*D83</f>
        <v>110.621567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7.436744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0.27887790000000001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4.3823670000000003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0.98271260000000005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22.044634000000002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0.10975</v>
      </c>
      <c r="E89" s="37">
        <f>SUM(E83:E88)</f>
        <v>145.7469025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145.7469025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145.7469025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206.8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242.77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3332.8969024999997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1327.99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1528.74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87.65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145.7469025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242.77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3332.8969025000001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3332.8969025000001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0156-12B8-4D88-BBEA-A6BD069B0325}">
  <sheetPr>
    <pageSetUpPr fitToPage="1"/>
  </sheetPr>
  <dimension ref="A1:M1065"/>
  <sheetViews>
    <sheetView showGridLines="0" topLeftCell="A19" zoomScale="115" zoomScaleNormal="115" zoomScaleSheetLayoutView="85" workbookViewId="0">
      <selection activeCell="E47" sqref="E47"/>
    </sheetView>
  </sheetViews>
  <sheetFormatPr defaultRowHeight="14.1" customHeight="1" x14ac:dyDescent="0.2"/>
  <cols>
    <col min="1" max="1" width="5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3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131</v>
      </c>
      <c r="B3" s="77" t="s">
        <v>133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Auxiliar de almoxarife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2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Auxiliar de almoxarife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Auxiliar de almoxarife</v>
      </c>
      <c r="C21" s="202"/>
      <c r="D21" s="183">
        <f>D15</f>
        <v>2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81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1327.99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157" t="str">
        <f>B3</f>
        <v>Auxiliar de almoxarife</v>
      </c>
      <c r="E25" s="157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1327.99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1327.99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8.3299999999999999E-2</v>
      </c>
      <c r="E40" s="13">
        <f>D40*E36</f>
        <v>110.621567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36.918121999999997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</v>
      </c>
      <c r="E42" s="66">
        <f>ROUND(SUM(E40:E41),2)</f>
        <v>147.54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295.10599999999999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36.888249999999999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14.7553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22.132949999999997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14.7553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8.85318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2.95106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118.0424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513.48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296.52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f t="shared" ref="E57:E59" si="1">22*D57</f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si="1"/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f t="shared" si="1"/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867.72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147.54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513.48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867.72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1528.74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5.5775579999999998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0.39839699999999995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45.682856000000001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25.763006000000001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9.4287290000000006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0.79679399999999989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87.65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8.3299999999999999E-2</v>
      </c>
      <c r="E83" s="33">
        <f>($E$36)*D83</f>
        <v>110.621567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7.436744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0.27887790000000001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4.3823670000000003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0.98271260000000005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22.044634000000002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0.10975</v>
      </c>
      <c r="E89" s="37">
        <f>SUM(E83:E88)</f>
        <v>145.7469025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145.7469025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145.7469025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129.80000000000001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165.77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3255.8969024999997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1327.99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1528.74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87.65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145.7469025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165.77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3255.8969025000001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3255.8969025000001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373FE-D063-49C0-9B6E-AF58433969A7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5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3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136</v>
      </c>
      <c r="B3" s="77" t="s">
        <v>135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Cabista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4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Cabista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Cabista</v>
      </c>
      <c r="C21" s="202"/>
      <c r="D21" s="183">
        <f>D15</f>
        <v>4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134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1450.63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157" t="str">
        <f>B3</f>
        <v>Cabista</v>
      </c>
      <c r="E25" s="157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1450.63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1450.63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8.3299999999999999E-2</v>
      </c>
      <c r="E40" s="13">
        <f>D40*E36</f>
        <v>120.837479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40.327514000000001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</v>
      </c>
      <c r="E42" s="66">
        <f>ROUND(SUM(E40:E41),2)</f>
        <v>161.16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322.35800000000006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40.294750000000008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16.117900000000002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24.176850000000002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16.117900000000002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9.6707400000000021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3.2235800000000006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128.94320000000002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560.9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289.16000000000003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f t="shared" ref="E57:E59" si="1">22*D57</f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si="1"/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f t="shared" si="1"/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860.36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161.16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560.9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860.36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1582.42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6.0926460000000002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0.43518899999999999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49.901672000000005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28.142222000000004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10.299473000000001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0.87037799999999999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95.74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8.3299999999999999E-2</v>
      </c>
      <c r="E83" s="33">
        <f>($E$36)*D83</f>
        <v>120.837479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8.1235280000000003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0.30463230000000002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4.7870790000000003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1.0734662000000001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24.080458000000004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0.10975</v>
      </c>
      <c r="E89" s="37">
        <f>SUM(E83:E88)</f>
        <v>159.20664250000002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159.20664250000002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159.20664250000002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200.2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83.84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320.01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3608.0066425000005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1450.63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1582.42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95.74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159.20664250000002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320.01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3608.0066424999995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3608.0066424999995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BF767-6F29-4AD3-AB90-D1F7C9AD1984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D47" sqref="D47"/>
    </sheetView>
  </sheetViews>
  <sheetFormatPr defaultRowHeight="14.1" customHeight="1" x14ac:dyDescent="0.2"/>
  <cols>
    <col min="1" max="1" width="5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3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137</v>
      </c>
      <c r="B3" s="77" t="s">
        <v>138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Desenhista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1364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3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Desenhista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Desenhista</v>
      </c>
      <c r="C21" s="202"/>
      <c r="D21" s="183">
        <f>D15</f>
        <v>3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139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2183.7199999999998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157" t="str">
        <f>B3</f>
        <v>Desenhista</v>
      </c>
      <c r="E25" s="157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2183.7199999999998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2183.7199999999998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8.3309999999999995E-2</v>
      </c>
      <c r="E40" s="13">
        <f>D40*E36</f>
        <v>181.92571319999996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60.707415999999988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0.11110999999999999</v>
      </c>
      <c r="E42" s="66">
        <f>ROUND(SUM(E40:E41),2)</f>
        <v>242.63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485.27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60.658749999999998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24.263500000000001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36.395249999999997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24.263500000000001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14.5581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4.8526999999999996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194.108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844.37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280.12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32</v>
      </c>
      <c r="E57" s="12">
        <v>704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235</v>
      </c>
      <c r="E59" s="12">
        <v>235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1430.32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242.63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844.37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1430.32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2517.3200000000002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9.1716239999999978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0.65511599999999992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75.119968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42.364167999999999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15.504412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1.3102319999999998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144.13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181.96938759999998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12.228831999999999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0.45858119999999997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7.206275999999999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1.6159527999999999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36.249751999999994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239.72878159999999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239.72878159999999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239.72878159999999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118.8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154.76999999999998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5239.6687815999994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2183.7199999999998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2517.3200000000002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144.13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239.72878159999999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154.76999999999998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5239.6687815999994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5239.6687815999994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1BBD6-F792-4ADB-B807-949634EC4E13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D47" sqref="D47"/>
    </sheetView>
  </sheetViews>
  <sheetFormatPr defaultRowHeight="14.1" customHeight="1" x14ac:dyDescent="0.2"/>
  <cols>
    <col min="1" max="1" width="5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3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141</v>
      </c>
      <c r="B3" s="77" t="s">
        <v>140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Eletricista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6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Eletricista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Eletricista</v>
      </c>
      <c r="C21" s="202"/>
      <c r="D21" s="183">
        <f>D15</f>
        <v>6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142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1922.74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157" t="str">
        <f>B3</f>
        <v>Eletricista</v>
      </c>
      <c r="E25" s="157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1922.74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0.3</v>
      </c>
      <c r="E31" s="13">
        <f>E30*D31</f>
        <v>576.822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2499.5619999999999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208.25100802999998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69.487823599999999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277.74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555.46039999999994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69.432549999999992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27.773019999999999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41.659529999999997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27.773019999999999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16.663812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5.5546039999999994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222.18415999999999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966.5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260.83999999999997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832.04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277.74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966.5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832.04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2076.2800000000002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10.4981604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0.74986859999999989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85.984932799999996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48.491502799999999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17.746890199999999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1.4997371999999998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164.97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208.28850145999999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13.9975472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0.52490802000000003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8.2485546000000003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1.8496758799999999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41.492729199999999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274.40191636000003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274.40191635999997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274.40191635999997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200.2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172.8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408.97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5424.1839163599998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2499.5619999999999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2076.2800000000002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164.97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274.40191635999997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408.97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5424.1839163600007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5424.1839163600007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D5AF-B047-43BE-8A97-640813ECC119}">
  <sheetPr>
    <pageSetUpPr fitToPage="1"/>
  </sheetPr>
  <dimension ref="A1:M1065"/>
  <sheetViews>
    <sheetView showGridLines="0" view="pageBreakPreview" topLeftCell="A28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5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143</v>
      </c>
      <c r="B3" s="77" t="s">
        <v>144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Encarregado de obras e manutenção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3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Encarregado de obras e manutenção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Encarregado de obras e manutenção</v>
      </c>
      <c r="C21" s="202"/>
      <c r="D21" s="183">
        <f>D15</f>
        <v>3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145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2470.7800000000002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Encarregado de obras e manutenção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2470.7800000000002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2470.7800000000002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205.85303570000002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68.687684000000004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274.54000000000002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549.06400000000008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68.63300000000001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27.453200000000002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41.1798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27.453200000000002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16.471920000000001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5.4906400000000009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219.62560000000002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955.37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227.95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799.15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274.54000000000002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955.37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799.15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2029.06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10.377276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0.74123399999999995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84.994832000000002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47.933132000000008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17.542538000000004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1.4824679999999999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163.07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205.89009740000003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13.836368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0.5188638000000001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8.1535740000000008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1.8283772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41.014948000000004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271.24222840000004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271.24222840000004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271.24222840000004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206.8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242.77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5176.9222284000007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2470.7800000000002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2029.06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163.07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271.24222840000004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242.77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5176.9222284000007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5176.9222284000007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C705-FCEC-4C49-8BCD-256C87A4F7AA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146</v>
      </c>
      <c r="B3" s="77" t="s">
        <v>147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Gesseiro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3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Gesseiro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Gesseiro</v>
      </c>
      <c r="C21" s="202"/>
      <c r="D21" s="183">
        <f>D15</f>
        <v>3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>
        <v>7164.05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1922.74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Gesseiro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1922.74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1922.74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160.1930831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53.452171999999997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213.65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427.27800000000002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53.409750000000003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21.363899999999997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32.045849999999994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21.363899999999997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12.818339999999999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4.27278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170.91119999999998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743.46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0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571.20000000000005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213.65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743.46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571.20000000000005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1528.31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8.0755079999999992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0.57682199999999995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66.142256000000003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37.301155999999999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13.651454000000001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1.1536439999999999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126.9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160.22192419999999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10.767344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0.40377540000000001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6.3450420000000003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1.4228276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31.917484000000002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211.07839720000001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211.07839720000001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211.07839720000001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290.39999999999998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128.78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455.15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4244.1783972000003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1922.74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1528.31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126.9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211.07839720000001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455.15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4244.1783972000003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4244.1783972000003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55FD0-9A20-4DE6-ADB1-B8AF6F21EFCE}">
  <sheetPr>
    <pageSetUpPr fitToPage="1"/>
  </sheetPr>
  <dimension ref="A1:M1065"/>
  <sheetViews>
    <sheetView showGridLines="0" view="pageBreakPreview" topLeftCell="A10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148</v>
      </c>
      <c r="B3" s="77" t="s">
        <v>149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Lavador de carros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Lavador de carros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Lavador de carros</v>
      </c>
      <c r="C21" s="202"/>
      <c r="D21" s="183">
        <f>D15</f>
        <v>1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150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1306.21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Lavador de carros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1306.21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1306.21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108.82688615000001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36.312638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145.13999999999999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290.27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36.283749999999998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14.513499999999999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21.770249999999997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14.513499999999999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8.7081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2.9026999999999998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116.10799999999999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505.07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297.83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869.03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145.13999999999999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505.07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869.03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1519.24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5.4860819999999997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0.39186299999999996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44.933624000000002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25.340474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9.2740910000000003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0.78372599999999992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86.21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108.8464793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7.3147760000000002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0.2743041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4.3104930000000001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0.96659539999999999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21.683085999999999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143.39573379999999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143.39573380000002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143.39573380000002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222.2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50.87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309.03999999999996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3364.0957337999998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1306.21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1519.24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86.21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143.39573380000002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309.03999999999996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3364.0957337999998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3364.0957337999998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7607F-0C52-43CD-B93E-3FD62038B7EE}">
  <sheetPr>
    <pageSetUpPr fitToPage="1"/>
  </sheetPr>
  <dimension ref="A1:M1065"/>
  <sheetViews>
    <sheetView showGridLines="0" view="pageBreakPreview" topLeftCell="A19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153</v>
      </c>
      <c r="B3" s="77" t="s">
        <v>151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Marceneiro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3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Marceneiro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Marceneiro</v>
      </c>
      <c r="C21" s="202"/>
      <c r="D21" s="183">
        <f>D15</f>
        <v>3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152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1922.74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Marceneiro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1922.74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1922.74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160.1930831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53.452171999999997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213.65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427.27800000000002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53.409750000000003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21.363899999999997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32.045849999999994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21.363899999999997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12.818339999999999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4.27278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170.91119999999998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743.46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260.83999999999997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832.04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213.65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743.46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832.04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1789.15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8.0755079999999992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0.57682199999999995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66.142256000000003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37.301155999999999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13.651454000000001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1.1536439999999999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126.9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160.22192419999999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10.767344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0.40377540000000001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6.3450420000000003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1.4228276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31.917484000000002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211.07839720000001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211.07839720000001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211.07839720000001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290.39999999999998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140.32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466.69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4516.5583972000004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1922.74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1789.15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126.9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211.07839720000001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466.69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4516.5583972000004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4516.5583972000004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081-3752-4DBB-971C-6E8772276962}">
  <sheetPr>
    <pageSetUpPr fitToPage="1"/>
  </sheetPr>
  <dimension ref="A1:J936"/>
  <sheetViews>
    <sheetView showGridLines="0" topLeftCell="A10" zoomScale="115" zoomScaleNormal="115" zoomScaleSheetLayoutView="85" workbookViewId="0">
      <selection activeCell="J24" sqref="J24"/>
    </sheetView>
  </sheetViews>
  <sheetFormatPr defaultColWidth="16.140625" defaultRowHeight="33" customHeight="1" x14ac:dyDescent="0.2"/>
  <cols>
    <col min="1" max="1" width="5.140625" style="9" bestFit="1" customWidth="1"/>
    <col min="2" max="2" width="16.140625" style="9"/>
    <col min="3" max="3" width="16.140625" style="59"/>
    <col min="4" max="4" width="16.140625" style="60"/>
    <col min="5" max="5" width="13.42578125" style="9" customWidth="1"/>
    <col min="6" max="9" width="16.140625" style="9"/>
    <col min="10" max="16384" width="16.140625" style="1"/>
  </cols>
  <sheetData>
    <row r="1" spans="1:9" ht="33" customHeight="1" x14ac:dyDescent="0.2">
      <c r="A1" s="1"/>
      <c r="B1" s="2"/>
      <c r="C1" s="2"/>
      <c r="D1" s="3"/>
      <c r="E1" s="2"/>
      <c r="F1" s="2"/>
      <c r="G1" s="2"/>
      <c r="H1" s="2"/>
      <c r="I1" s="2"/>
    </row>
    <row r="2" spans="1:9" ht="20.25" customHeight="1" x14ac:dyDescent="0.2">
      <c r="A2" s="168" t="s">
        <v>199</v>
      </c>
      <c r="B2" s="168"/>
      <c r="C2" s="168"/>
      <c r="D2" s="168"/>
      <c r="E2" s="168"/>
      <c r="F2" s="168"/>
      <c r="G2" s="168"/>
      <c r="H2" s="168"/>
      <c r="I2" s="168"/>
    </row>
    <row r="3" spans="1:9" ht="15" customHeight="1" x14ac:dyDescent="0.2">
      <c r="A3" s="79"/>
      <c r="B3" s="77"/>
      <c r="C3" s="76"/>
      <c r="D3" s="76"/>
      <c r="E3" s="76"/>
      <c r="F3" s="76"/>
      <c r="G3" s="76"/>
      <c r="H3" s="76"/>
      <c r="I3" s="76"/>
    </row>
    <row r="4" spans="1:9" ht="33" customHeight="1" x14ac:dyDescent="0.2">
      <c r="A4" s="167" t="s">
        <v>200</v>
      </c>
      <c r="B4" s="167"/>
      <c r="C4" s="167"/>
      <c r="D4" s="167"/>
      <c r="E4" s="167"/>
      <c r="F4" s="167"/>
      <c r="G4" s="167"/>
      <c r="H4" s="167"/>
      <c r="I4" s="167"/>
    </row>
    <row r="5" spans="1:9" ht="40.5" customHeight="1" x14ac:dyDescent="0.2">
      <c r="A5" s="70" t="s">
        <v>201</v>
      </c>
      <c r="B5" s="70" t="s">
        <v>202</v>
      </c>
      <c r="C5" s="70" t="s">
        <v>203</v>
      </c>
      <c r="D5" s="70" t="s">
        <v>204</v>
      </c>
      <c r="E5" s="70" t="s">
        <v>205</v>
      </c>
      <c r="F5" s="70" t="s">
        <v>206</v>
      </c>
      <c r="G5" s="70" t="s">
        <v>207</v>
      </c>
      <c r="H5" s="70" t="s">
        <v>208</v>
      </c>
      <c r="I5" s="70" t="s">
        <v>209</v>
      </c>
    </row>
    <row r="6" spans="1:9" ht="33" customHeight="1" x14ac:dyDescent="0.2">
      <c r="A6" s="65" t="s">
        <v>210</v>
      </c>
      <c r="B6" s="62" t="s">
        <v>221</v>
      </c>
      <c r="C6" s="82" t="s">
        <v>233</v>
      </c>
      <c r="D6" s="83">
        <v>21.45</v>
      </c>
      <c r="E6" s="84">
        <v>960</v>
      </c>
      <c r="F6" s="85">
        <v>15443.87</v>
      </c>
      <c r="G6" s="85">
        <v>4633.16</v>
      </c>
      <c r="H6" s="85">
        <v>4118.3599999999997</v>
      </c>
      <c r="I6" s="85">
        <f>SUM(F6:H6)</f>
        <v>24195.39</v>
      </c>
    </row>
    <row r="7" spans="1:9" ht="33" customHeight="1" x14ac:dyDescent="0.2">
      <c r="A7" s="65" t="s">
        <v>211</v>
      </c>
      <c r="B7" s="62" t="s">
        <v>222</v>
      </c>
      <c r="C7" s="82" t="s">
        <v>233</v>
      </c>
      <c r="D7" s="83">
        <v>21.45</v>
      </c>
      <c r="E7" s="84">
        <v>480</v>
      </c>
      <c r="F7" s="85">
        <v>7721.93</v>
      </c>
      <c r="G7" s="85">
        <v>2316.58</v>
      </c>
      <c r="H7" s="85">
        <v>2059.1799999999998</v>
      </c>
      <c r="I7" s="85">
        <f t="shared" ref="I7:I18" si="0">SUM(F7:H7)</f>
        <v>12097.69</v>
      </c>
    </row>
    <row r="8" spans="1:9" ht="33" customHeight="1" x14ac:dyDescent="0.2">
      <c r="A8" s="65" t="s">
        <v>212</v>
      </c>
      <c r="B8" s="62" t="s">
        <v>223</v>
      </c>
      <c r="C8" s="82" t="s">
        <v>233</v>
      </c>
      <c r="D8" s="83">
        <v>21.62</v>
      </c>
      <c r="E8" s="84">
        <v>240</v>
      </c>
      <c r="F8" s="85">
        <v>3891.61</v>
      </c>
      <c r="G8" s="85">
        <v>1167.48</v>
      </c>
      <c r="H8" s="85">
        <v>1037.76</v>
      </c>
      <c r="I8" s="85">
        <f t="shared" si="0"/>
        <v>6096.85</v>
      </c>
    </row>
    <row r="9" spans="1:9" ht="33" customHeight="1" x14ac:dyDescent="0.2">
      <c r="A9" s="65" t="s">
        <v>213</v>
      </c>
      <c r="B9" s="62" t="s">
        <v>224</v>
      </c>
      <c r="C9" s="82" t="s">
        <v>233</v>
      </c>
      <c r="D9" s="83">
        <v>21.14</v>
      </c>
      <c r="E9" s="84">
        <v>240</v>
      </c>
      <c r="F9" s="85">
        <v>3805.17</v>
      </c>
      <c r="G9" s="85">
        <v>1141.55</v>
      </c>
      <c r="H9" s="85">
        <v>1014.71</v>
      </c>
      <c r="I9" s="85">
        <f t="shared" si="0"/>
        <v>5961.43</v>
      </c>
    </row>
    <row r="10" spans="1:9" ht="33" customHeight="1" x14ac:dyDescent="0.2">
      <c r="A10" s="65" t="s">
        <v>214</v>
      </c>
      <c r="B10" s="62" t="s">
        <v>225</v>
      </c>
      <c r="C10" s="82" t="s">
        <v>233</v>
      </c>
      <c r="D10" s="83">
        <v>21.14</v>
      </c>
      <c r="E10" s="84">
        <v>120</v>
      </c>
      <c r="F10" s="85">
        <v>1902.58</v>
      </c>
      <c r="G10" s="85">
        <v>570.77</v>
      </c>
      <c r="H10" s="85">
        <v>507.36</v>
      </c>
      <c r="I10" s="85">
        <f t="shared" si="0"/>
        <v>2980.71</v>
      </c>
    </row>
    <row r="11" spans="1:9" ht="33" customHeight="1" x14ac:dyDescent="0.2">
      <c r="A11" s="65" t="s">
        <v>215</v>
      </c>
      <c r="B11" s="62" t="s">
        <v>226</v>
      </c>
      <c r="C11" s="82" t="s">
        <v>233</v>
      </c>
      <c r="D11" s="83">
        <v>25.27</v>
      </c>
      <c r="E11" s="84">
        <v>960</v>
      </c>
      <c r="F11" s="85">
        <v>18197.54</v>
      </c>
      <c r="G11" s="85">
        <v>5459.26</v>
      </c>
      <c r="H11" s="85">
        <v>4852.68</v>
      </c>
      <c r="I11" s="85">
        <f t="shared" si="0"/>
        <v>28509.480000000003</v>
      </c>
    </row>
    <row r="12" spans="1:9" ht="33" customHeight="1" x14ac:dyDescent="0.2">
      <c r="A12" s="65" t="s">
        <v>216</v>
      </c>
      <c r="B12" s="62" t="s">
        <v>227</v>
      </c>
      <c r="C12" s="82" t="s">
        <v>233</v>
      </c>
      <c r="D12" s="83">
        <v>26.5</v>
      </c>
      <c r="E12" s="84">
        <v>240</v>
      </c>
      <c r="F12" s="85">
        <v>4770.12</v>
      </c>
      <c r="G12" s="85">
        <v>1431.04</v>
      </c>
      <c r="H12" s="85">
        <v>1272.03</v>
      </c>
      <c r="I12" s="85">
        <f t="shared" si="0"/>
        <v>7473.19</v>
      </c>
    </row>
    <row r="13" spans="1:9" ht="33" customHeight="1" x14ac:dyDescent="0.2">
      <c r="A13" s="65" t="s">
        <v>217</v>
      </c>
      <c r="B13" s="62" t="s">
        <v>228</v>
      </c>
      <c r="C13" s="82" t="s">
        <v>233</v>
      </c>
      <c r="D13" s="83">
        <v>32.51</v>
      </c>
      <c r="E13" s="84">
        <v>120</v>
      </c>
      <c r="F13" s="85">
        <v>2925.9</v>
      </c>
      <c r="G13" s="85">
        <v>877.77</v>
      </c>
      <c r="H13" s="85">
        <v>780.24</v>
      </c>
      <c r="I13" s="85">
        <f t="shared" si="0"/>
        <v>4583.91</v>
      </c>
    </row>
    <row r="14" spans="1:9" ht="33" customHeight="1" x14ac:dyDescent="0.2">
      <c r="A14" s="65" t="s">
        <v>218</v>
      </c>
      <c r="B14" s="62" t="s">
        <v>229</v>
      </c>
      <c r="C14" s="82" t="s">
        <v>233</v>
      </c>
      <c r="D14" s="83">
        <v>21.2</v>
      </c>
      <c r="E14" s="84">
        <v>480</v>
      </c>
      <c r="F14" s="85">
        <v>7630.38</v>
      </c>
      <c r="G14" s="85">
        <v>2289.11</v>
      </c>
      <c r="H14" s="85">
        <v>2034.77</v>
      </c>
      <c r="I14" s="85">
        <f t="shared" si="0"/>
        <v>11954.26</v>
      </c>
    </row>
    <row r="15" spans="1:9" ht="33" customHeight="1" x14ac:dyDescent="0.2">
      <c r="A15" s="65" t="s">
        <v>219</v>
      </c>
      <c r="B15" s="62" t="s">
        <v>230</v>
      </c>
      <c r="C15" s="82" t="s">
        <v>233</v>
      </c>
      <c r="D15" s="83">
        <v>19.91</v>
      </c>
      <c r="E15" s="84">
        <v>120</v>
      </c>
      <c r="F15" s="85">
        <v>1792.22</v>
      </c>
      <c r="G15" s="85">
        <v>537.66</v>
      </c>
      <c r="H15" s="85">
        <v>477.92</v>
      </c>
      <c r="I15" s="85">
        <f t="shared" si="0"/>
        <v>2807.8</v>
      </c>
    </row>
    <row r="16" spans="1:9" ht="33" customHeight="1" x14ac:dyDescent="0.2">
      <c r="A16" s="65" t="s">
        <v>220</v>
      </c>
      <c r="B16" s="62" t="s">
        <v>231</v>
      </c>
      <c r="C16" s="82" t="s">
        <v>233</v>
      </c>
      <c r="D16" s="83">
        <v>21.45</v>
      </c>
      <c r="E16" s="84">
        <v>240</v>
      </c>
      <c r="F16" s="85">
        <v>3860.97</v>
      </c>
      <c r="G16" s="85">
        <v>1158.29</v>
      </c>
      <c r="H16" s="85">
        <v>1029.5899999999999</v>
      </c>
      <c r="I16" s="85">
        <f t="shared" si="0"/>
        <v>6048.85</v>
      </c>
    </row>
    <row r="17" spans="1:10" ht="37.5" customHeight="1" x14ac:dyDescent="0.2">
      <c r="A17" s="70" t="s">
        <v>201</v>
      </c>
      <c r="B17" s="70" t="s">
        <v>232</v>
      </c>
      <c r="C17" s="70" t="s">
        <v>203</v>
      </c>
      <c r="D17" s="70" t="s">
        <v>204</v>
      </c>
      <c r="E17" s="70" t="s">
        <v>205</v>
      </c>
      <c r="F17" s="70" t="s">
        <v>206</v>
      </c>
      <c r="G17" s="70" t="s">
        <v>207</v>
      </c>
      <c r="H17" s="70" t="s">
        <v>208</v>
      </c>
      <c r="I17" s="70" t="s">
        <v>209</v>
      </c>
    </row>
    <row r="18" spans="1:10" ht="33" customHeight="1" x14ac:dyDescent="0.2">
      <c r="A18" s="65" t="s">
        <v>18</v>
      </c>
      <c r="B18" s="62" t="s">
        <v>234</v>
      </c>
      <c r="C18" s="80" t="s">
        <v>203</v>
      </c>
      <c r="D18" s="83">
        <v>44</v>
      </c>
      <c r="E18" s="84">
        <v>1200</v>
      </c>
      <c r="F18" s="83">
        <v>52800</v>
      </c>
      <c r="G18" s="83" t="s">
        <v>235</v>
      </c>
      <c r="H18" s="83" t="s">
        <v>235</v>
      </c>
      <c r="I18" s="85">
        <f t="shared" si="0"/>
        <v>52800</v>
      </c>
    </row>
    <row r="19" spans="1:10" ht="33" customHeight="1" x14ac:dyDescent="0.2">
      <c r="A19" s="65" t="s">
        <v>22</v>
      </c>
      <c r="B19" s="62" t="s">
        <v>236</v>
      </c>
      <c r="C19" s="80" t="s">
        <v>203</v>
      </c>
      <c r="D19" s="83">
        <v>165</v>
      </c>
      <c r="E19" s="84">
        <v>360</v>
      </c>
      <c r="F19" s="83">
        <v>59400</v>
      </c>
      <c r="G19" s="83" t="s">
        <v>235</v>
      </c>
      <c r="H19" s="83" t="s">
        <v>235</v>
      </c>
      <c r="I19" s="85">
        <f t="shared" ref="I19" si="1">SUM(F19:H19)</f>
        <v>59400</v>
      </c>
    </row>
    <row r="20" spans="1:10" ht="21" customHeight="1" x14ac:dyDescent="0.2">
      <c r="A20" s="164" t="s">
        <v>237</v>
      </c>
      <c r="B20" s="165"/>
      <c r="C20" s="165"/>
      <c r="D20" s="165"/>
      <c r="E20" s="166"/>
      <c r="F20" s="85">
        <f>SUM(F6:F16)</f>
        <v>71942.290000000008</v>
      </c>
      <c r="G20" s="85">
        <f>SUM(G6:G16)</f>
        <v>21582.670000000002</v>
      </c>
      <c r="H20" s="85">
        <f>SUM(H6:H16)</f>
        <v>19184.599999999999</v>
      </c>
      <c r="I20" s="86">
        <f>SUM(I6:I16,I18,I19)</f>
        <v>224909.56</v>
      </c>
    </row>
    <row r="21" spans="1:10" ht="16.5" customHeight="1" x14ac:dyDescent="0.2">
      <c r="A21" s="164" t="s">
        <v>238</v>
      </c>
      <c r="B21" s="165"/>
      <c r="C21" s="165"/>
      <c r="D21" s="165"/>
      <c r="E21" s="165"/>
      <c r="F21" s="165"/>
      <c r="G21" s="165"/>
      <c r="H21" s="166"/>
      <c r="I21" s="88">
        <f>'7.8.9 Planilha de Form BDI 123'!G13</f>
        <v>0.16299999999999998</v>
      </c>
    </row>
    <row r="22" spans="1:10" ht="16.5" customHeight="1" x14ac:dyDescent="0.2">
      <c r="A22" s="164" t="s">
        <v>239</v>
      </c>
      <c r="B22" s="165"/>
      <c r="C22" s="165"/>
      <c r="D22" s="165"/>
      <c r="E22" s="165"/>
      <c r="F22" s="165"/>
      <c r="G22" s="165"/>
      <c r="H22" s="166"/>
      <c r="I22" s="89">
        <f>I20*I21+I20</f>
        <v>261569.81828000001</v>
      </c>
    </row>
    <row r="23" spans="1:10" ht="16.5" customHeight="1" x14ac:dyDescent="0.2">
      <c r="A23" s="164" t="s">
        <v>240</v>
      </c>
      <c r="B23" s="165"/>
      <c r="C23" s="165"/>
      <c r="D23" s="165"/>
      <c r="E23" s="165"/>
      <c r="F23" s="165"/>
      <c r="G23" s="165"/>
      <c r="H23" s="166"/>
      <c r="I23" s="89">
        <f>I22/12</f>
        <v>21797.484856666666</v>
      </c>
      <c r="J23" s="152">
        <f>I23*I21</f>
        <v>3552.9900316366661</v>
      </c>
    </row>
    <row r="24" spans="1:10" ht="33" customHeight="1" x14ac:dyDescent="0.2">
      <c r="C24" s="48"/>
      <c r="D24" s="49"/>
      <c r="E24" s="56"/>
      <c r="F24" s="56"/>
      <c r="G24" s="56"/>
      <c r="H24" s="56"/>
      <c r="I24" s="56"/>
      <c r="J24" s="152">
        <f>I23-J23</f>
        <v>18244.49482503</v>
      </c>
    </row>
    <row r="25" spans="1:10" ht="33" customHeight="1" x14ac:dyDescent="0.2">
      <c r="C25" s="48"/>
      <c r="D25" s="49"/>
      <c r="E25" s="56"/>
      <c r="F25" s="56"/>
      <c r="G25" s="56"/>
      <c r="H25" s="56"/>
      <c r="I25" s="56"/>
    </row>
    <row r="26" spans="1:10" ht="33" customHeight="1" x14ac:dyDescent="0.2">
      <c r="C26" s="48"/>
      <c r="D26" s="49"/>
      <c r="E26" s="56"/>
      <c r="F26" s="56"/>
      <c r="G26" s="56"/>
      <c r="H26" s="56"/>
      <c r="I26" s="56"/>
    </row>
    <row r="27" spans="1:10" ht="33" customHeight="1" x14ac:dyDescent="0.2">
      <c r="C27" s="48"/>
      <c r="D27" s="49"/>
      <c r="E27" s="56"/>
      <c r="F27" s="56"/>
      <c r="G27" s="56"/>
      <c r="H27" s="56"/>
      <c r="I27" s="56"/>
    </row>
    <row r="28" spans="1:10" ht="33" customHeight="1" x14ac:dyDescent="0.2">
      <c r="C28" s="48"/>
      <c r="D28" s="49"/>
      <c r="E28" s="56"/>
      <c r="F28" s="56"/>
      <c r="G28" s="56"/>
      <c r="H28" s="56"/>
      <c r="I28" s="56"/>
    </row>
    <row r="29" spans="1:10" ht="33" customHeight="1" x14ac:dyDescent="0.2">
      <c r="C29" s="48"/>
      <c r="D29" s="49"/>
      <c r="E29" s="56"/>
      <c r="F29" s="56"/>
      <c r="G29" s="56"/>
      <c r="H29" s="56"/>
      <c r="I29" s="56"/>
    </row>
    <row r="30" spans="1:10" ht="33" customHeight="1" x14ac:dyDescent="0.2">
      <c r="C30" s="48"/>
      <c r="D30" s="49"/>
      <c r="E30" s="56"/>
      <c r="F30" s="56"/>
      <c r="G30" s="56"/>
      <c r="H30" s="56"/>
      <c r="I30" s="56"/>
    </row>
    <row r="31" spans="1:10" ht="33" customHeight="1" x14ac:dyDescent="0.2">
      <c r="C31" s="48"/>
      <c r="D31" s="49"/>
      <c r="E31" s="56"/>
      <c r="F31" s="56"/>
      <c r="G31" s="56"/>
      <c r="H31" s="56"/>
      <c r="I31" s="56"/>
    </row>
    <row r="32" spans="1:10" ht="33" customHeight="1" x14ac:dyDescent="0.2">
      <c r="C32" s="48"/>
      <c r="D32" s="49"/>
      <c r="E32" s="56"/>
      <c r="F32" s="56"/>
      <c r="G32" s="56"/>
      <c r="H32" s="56"/>
      <c r="I32" s="56"/>
    </row>
    <row r="33" spans="3:9" ht="33" customHeight="1" x14ac:dyDescent="0.2">
      <c r="C33" s="48"/>
      <c r="D33" s="49"/>
      <c r="E33" s="56"/>
      <c r="F33" s="56"/>
      <c r="G33" s="56"/>
      <c r="H33" s="56"/>
      <c r="I33" s="56"/>
    </row>
    <row r="34" spans="3:9" ht="33" customHeight="1" x14ac:dyDescent="0.2">
      <c r="C34" s="48"/>
      <c r="D34" s="49"/>
      <c r="E34" s="56"/>
      <c r="F34" s="56"/>
      <c r="G34" s="56"/>
      <c r="H34" s="56"/>
      <c r="I34" s="56"/>
    </row>
    <row r="35" spans="3:9" ht="33" customHeight="1" x14ac:dyDescent="0.2">
      <c r="C35" s="48"/>
      <c r="D35" s="49"/>
      <c r="E35" s="56"/>
      <c r="F35" s="56"/>
      <c r="G35" s="56"/>
      <c r="H35" s="56"/>
      <c r="I35" s="56"/>
    </row>
    <row r="36" spans="3:9" ht="33" customHeight="1" x14ac:dyDescent="0.2">
      <c r="C36" s="48"/>
      <c r="D36" s="49"/>
      <c r="E36" s="56"/>
      <c r="F36" s="56"/>
      <c r="G36" s="56"/>
      <c r="H36" s="56"/>
      <c r="I36" s="56"/>
    </row>
    <row r="37" spans="3:9" ht="33" customHeight="1" x14ac:dyDescent="0.2">
      <c r="C37" s="48"/>
      <c r="D37" s="49"/>
      <c r="E37" s="56"/>
      <c r="F37" s="56"/>
      <c r="G37" s="56"/>
      <c r="H37" s="56"/>
      <c r="I37" s="56"/>
    </row>
    <row r="38" spans="3:9" ht="33" customHeight="1" x14ac:dyDescent="0.2">
      <c r="C38" s="48"/>
      <c r="D38" s="49"/>
      <c r="E38" s="56"/>
      <c r="F38" s="56"/>
      <c r="G38" s="56"/>
      <c r="H38" s="56"/>
      <c r="I38" s="56"/>
    </row>
    <row r="39" spans="3:9" ht="33" customHeight="1" x14ac:dyDescent="0.2">
      <c r="C39" s="48"/>
      <c r="D39" s="49"/>
      <c r="E39" s="56"/>
      <c r="F39" s="56"/>
      <c r="G39" s="56"/>
      <c r="H39" s="56"/>
      <c r="I39" s="56"/>
    </row>
    <row r="40" spans="3:9" ht="33" customHeight="1" x14ac:dyDescent="0.2">
      <c r="C40" s="48"/>
      <c r="D40" s="49"/>
      <c r="E40" s="56"/>
      <c r="F40" s="56"/>
      <c r="G40" s="56"/>
      <c r="H40" s="56"/>
      <c r="I40" s="56"/>
    </row>
    <row r="41" spans="3:9" ht="33" customHeight="1" x14ac:dyDescent="0.2">
      <c r="C41" s="48"/>
      <c r="D41" s="49"/>
      <c r="E41" s="56"/>
      <c r="F41" s="56"/>
      <c r="G41" s="56"/>
      <c r="H41" s="56"/>
      <c r="I41" s="56"/>
    </row>
    <row r="42" spans="3:9" ht="33" customHeight="1" x14ac:dyDescent="0.2">
      <c r="C42" s="48"/>
      <c r="D42" s="49"/>
      <c r="E42" s="56"/>
      <c r="F42" s="56"/>
      <c r="G42" s="56"/>
      <c r="H42" s="56"/>
      <c r="I42" s="56"/>
    </row>
    <row r="43" spans="3:9" ht="33" customHeight="1" x14ac:dyDescent="0.2">
      <c r="C43" s="48"/>
      <c r="D43" s="49"/>
      <c r="E43" s="56"/>
      <c r="F43" s="56"/>
      <c r="G43" s="56"/>
      <c r="H43" s="56"/>
      <c r="I43" s="56"/>
    </row>
    <row r="44" spans="3:9" ht="33" customHeight="1" x14ac:dyDescent="0.2">
      <c r="C44" s="48"/>
      <c r="D44" s="49"/>
      <c r="E44" s="56"/>
      <c r="F44" s="56"/>
      <c r="G44" s="56"/>
      <c r="H44" s="56"/>
      <c r="I44" s="56"/>
    </row>
    <row r="45" spans="3:9" ht="33" customHeight="1" x14ac:dyDescent="0.2">
      <c r="C45" s="48"/>
      <c r="D45" s="49"/>
      <c r="E45" s="56"/>
      <c r="F45" s="56"/>
      <c r="G45" s="56"/>
      <c r="H45" s="56"/>
      <c r="I45" s="56"/>
    </row>
    <row r="46" spans="3:9" ht="33" customHeight="1" x14ac:dyDescent="0.2">
      <c r="C46" s="48"/>
      <c r="D46" s="49"/>
      <c r="E46" s="56"/>
      <c r="F46" s="56"/>
      <c r="G46" s="56"/>
      <c r="H46" s="56"/>
      <c r="I46" s="56"/>
    </row>
    <row r="47" spans="3:9" ht="33" customHeight="1" x14ac:dyDescent="0.2">
      <c r="C47" s="48"/>
      <c r="D47" s="49"/>
      <c r="E47" s="56"/>
      <c r="F47" s="56"/>
      <c r="G47" s="56"/>
      <c r="H47" s="56"/>
      <c r="I47" s="56"/>
    </row>
    <row r="48" spans="3:9" ht="33" customHeight="1" x14ac:dyDescent="0.2">
      <c r="C48" s="48"/>
      <c r="D48" s="49"/>
      <c r="E48" s="56"/>
      <c r="F48" s="56"/>
      <c r="G48" s="56"/>
      <c r="H48" s="56"/>
      <c r="I48" s="56"/>
    </row>
    <row r="49" spans="3:9" ht="33" customHeight="1" x14ac:dyDescent="0.2">
      <c r="C49" s="48"/>
      <c r="D49" s="49"/>
      <c r="E49" s="56"/>
      <c r="F49" s="56"/>
      <c r="G49" s="56"/>
      <c r="H49" s="56"/>
      <c r="I49" s="56"/>
    </row>
    <row r="50" spans="3:9" ht="33" customHeight="1" x14ac:dyDescent="0.2">
      <c r="C50" s="48"/>
      <c r="D50" s="49"/>
      <c r="E50" s="56"/>
      <c r="F50" s="56"/>
      <c r="G50" s="56"/>
      <c r="H50" s="56"/>
      <c r="I50" s="56"/>
    </row>
    <row r="51" spans="3:9" ht="33" customHeight="1" x14ac:dyDescent="0.2">
      <c r="C51" s="48"/>
      <c r="D51" s="49"/>
      <c r="E51" s="56"/>
      <c r="F51" s="56"/>
      <c r="G51" s="56"/>
      <c r="H51" s="56"/>
      <c r="I51" s="56"/>
    </row>
    <row r="52" spans="3:9" ht="33" customHeight="1" x14ac:dyDescent="0.2">
      <c r="C52" s="48"/>
      <c r="D52" s="49"/>
      <c r="E52" s="56"/>
      <c r="F52" s="56"/>
      <c r="G52" s="56"/>
      <c r="H52" s="56"/>
      <c r="I52" s="56"/>
    </row>
    <row r="53" spans="3:9" ht="33" customHeight="1" x14ac:dyDescent="0.2">
      <c r="C53" s="48"/>
      <c r="D53" s="49"/>
      <c r="E53" s="56"/>
      <c r="F53" s="56"/>
      <c r="G53" s="56"/>
      <c r="H53" s="56"/>
      <c r="I53" s="56"/>
    </row>
    <row r="54" spans="3:9" ht="33" customHeight="1" x14ac:dyDescent="0.2">
      <c r="C54" s="48"/>
      <c r="D54" s="49"/>
      <c r="E54" s="56"/>
      <c r="F54" s="56"/>
      <c r="G54" s="56"/>
      <c r="H54" s="56"/>
      <c r="I54" s="56"/>
    </row>
    <row r="55" spans="3:9" ht="33" customHeight="1" x14ac:dyDescent="0.2">
      <c r="C55" s="48"/>
      <c r="D55" s="49"/>
      <c r="E55" s="56"/>
      <c r="F55" s="56"/>
      <c r="G55" s="56"/>
      <c r="H55" s="56"/>
      <c r="I55" s="56"/>
    </row>
    <row r="56" spans="3:9" ht="33" customHeight="1" x14ac:dyDescent="0.2">
      <c r="C56" s="48"/>
      <c r="D56" s="49"/>
      <c r="E56" s="56"/>
      <c r="F56" s="56"/>
      <c r="G56" s="56"/>
      <c r="H56" s="56"/>
      <c r="I56" s="56"/>
    </row>
    <row r="57" spans="3:9" ht="33" customHeight="1" x14ac:dyDescent="0.2">
      <c r="C57" s="48"/>
      <c r="D57" s="49"/>
      <c r="E57" s="56"/>
      <c r="F57" s="56"/>
      <c r="G57" s="56"/>
      <c r="H57" s="56"/>
      <c r="I57" s="56"/>
    </row>
    <row r="58" spans="3:9" ht="33" customHeight="1" x14ac:dyDescent="0.2">
      <c r="C58" s="48"/>
      <c r="D58" s="49"/>
      <c r="E58" s="56"/>
      <c r="F58" s="56"/>
      <c r="G58" s="56"/>
      <c r="H58" s="56"/>
      <c r="I58" s="56"/>
    </row>
    <row r="59" spans="3:9" ht="33" customHeight="1" x14ac:dyDescent="0.2">
      <c r="C59" s="48"/>
      <c r="D59" s="49"/>
      <c r="E59" s="56"/>
      <c r="F59" s="56"/>
      <c r="G59" s="56"/>
      <c r="H59" s="56"/>
      <c r="I59" s="56"/>
    </row>
    <row r="60" spans="3:9" ht="33" customHeight="1" x14ac:dyDescent="0.2">
      <c r="C60" s="48"/>
      <c r="D60" s="49"/>
      <c r="E60" s="56"/>
      <c r="F60" s="56"/>
      <c r="G60" s="56"/>
      <c r="H60" s="56"/>
      <c r="I60" s="56"/>
    </row>
    <row r="61" spans="3:9" ht="33" customHeight="1" x14ac:dyDescent="0.2">
      <c r="C61" s="48"/>
      <c r="D61" s="49"/>
      <c r="E61" s="56"/>
      <c r="F61" s="56"/>
      <c r="G61" s="56"/>
      <c r="H61" s="56"/>
      <c r="I61" s="56"/>
    </row>
    <row r="62" spans="3:9" ht="33" customHeight="1" x14ac:dyDescent="0.2">
      <c r="C62" s="48"/>
      <c r="D62" s="49"/>
      <c r="E62" s="56"/>
      <c r="F62" s="56"/>
      <c r="G62" s="56"/>
      <c r="H62" s="56"/>
      <c r="I62" s="56"/>
    </row>
    <row r="63" spans="3:9" ht="33" customHeight="1" x14ac:dyDescent="0.2">
      <c r="C63" s="48"/>
      <c r="D63" s="49"/>
      <c r="E63" s="56"/>
      <c r="F63" s="56"/>
      <c r="G63" s="56"/>
      <c r="H63" s="56"/>
      <c r="I63" s="56"/>
    </row>
    <row r="64" spans="3:9" ht="33" customHeight="1" x14ac:dyDescent="0.2">
      <c r="C64" s="48"/>
      <c r="D64" s="49"/>
      <c r="E64" s="56"/>
      <c r="F64" s="56"/>
      <c r="G64" s="56"/>
      <c r="H64" s="56"/>
      <c r="I64" s="56"/>
    </row>
    <row r="65" spans="3:9" ht="33" customHeight="1" x14ac:dyDescent="0.2">
      <c r="C65" s="48"/>
      <c r="D65" s="49"/>
      <c r="E65" s="56"/>
      <c r="F65" s="56"/>
      <c r="G65" s="56"/>
      <c r="H65" s="56"/>
      <c r="I65" s="56"/>
    </row>
    <row r="66" spans="3:9" ht="33" customHeight="1" x14ac:dyDescent="0.2">
      <c r="C66" s="48"/>
      <c r="D66" s="49"/>
      <c r="E66" s="56"/>
      <c r="F66" s="56"/>
      <c r="G66" s="56"/>
      <c r="H66" s="56"/>
      <c r="I66" s="56"/>
    </row>
    <row r="67" spans="3:9" ht="33" customHeight="1" x14ac:dyDescent="0.2">
      <c r="C67" s="48"/>
      <c r="D67" s="49"/>
      <c r="E67" s="56"/>
      <c r="F67" s="56"/>
      <c r="G67" s="56"/>
      <c r="H67" s="56"/>
      <c r="I67" s="56"/>
    </row>
    <row r="68" spans="3:9" ht="33" customHeight="1" x14ac:dyDescent="0.2">
      <c r="C68" s="48"/>
      <c r="D68" s="49"/>
      <c r="E68" s="56"/>
      <c r="F68" s="56"/>
      <c r="G68" s="56"/>
      <c r="H68" s="56"/>
      <c r="I68" s="56"/>
    </row>
    <row r="69" spans="3:9" ht="33" customHeight="1" x14ac:dyDescent="0.2">
      <c r="C69" s="48"/>
      <c r="D69" s="49"/>
      <c r="E69" s="56"/>
      <c r="F69" s="56"/>
      <c r="G69" s="56"/>
      <c r="H69" s="56"/>
      <c r="I69" s="56"/>
    </row>
    <row r="70" spans="3:9" ht="33" customHeight="1" x14ac:dyDescent="0.2">
      <c r="C70" s="48"/>
      <c r="D70" s="49"/>
      <c r="E70" s="56"/>
      <c r="F70" s="56"/>
      <c r="G70" s="56"/>
      <c r="H70" s="56"/>
      <c r="I70" s="56"/>
    </row>
    <row r="71" spans="3:9" ht="33" customHeight="1" x14ac:dyDescent="0.2">
      <c r="C71" s="48"/>
      <c r="D71" s="49"/>
      <c r="E71" s="56"/>
      <c r="F71" s="56"/>
      <c r="G71" s="56"/>
      <c r="H71" s="56"/>
      <c r="I71" s="56"/>
    </row>
    <row r="72" spans="3:9" ht="33" customHeight="1" x14ac:dyDescent="0.2">
      <c r="C72" s="48"/>
      <c r="D72" s="49"/>
      <c r="E72" s="56"/>
      <c r="F72" s="56"/>
      <c r="G72" s="56"/>
      <c r="H72" s="56"/>
      <c r="I72" s="56"/>
    </row>
    <row r="73" spans="3:9" ht="33" customHeight="1" x14ac:dyDescent="0.2">
      <c r="C73" s="48"/>
      <c r="D73" s="49"/>
      <c r="E73" s="56"/>
      <c r="F73" s="56"/>
      <c r="G73" s="56"/>
      <c r="H73" s="56"/>
      <c r="I73" s="56"/>
    </row>
    <row r="74" spans="3:9" ht="33" customHeight="1" x14ac:dyDescent="0.2">
      <c r="C74" s="48"/>
      <c r="D74" s="49"/>
      <c r="E74" s="56"/>
      <c r="F74" s="56"/>
      <c r="G74" s="56"/>
      <c r="H74" s="56"/>
      <c r="I74" s="56"/>
    </row>
    <row r="75" spans="3:9" ht="33" customHeight="1" x14ac:dyDescent="0.2">
      <c r="C75" s="48"/>
      <c r="D75" s="49"/>
      <c r="E75" s="56"/>
      <c r="F75" s="56"/>
      <c r="G75" s="56"/>
      <c r="H75" s="56"/>
      <c r="I75" s="56"/>
    </row>
    <row r="76" spans="3:9" ht="33" customHeight="1" x14ac:dyDescent="0.2">
      <c r="C76" s="48"/>
      <c r="D76" s="49"/>
      <c r="E76" s="56"/>
      <c r="F76" s="56"/>
      <c r="G76" s="56"/>
      <c r="H76" s="56"/>
      <c r="I76" s="56"/>
    </row>
    <row r="77" spans="3:9" ht="33" customHeight="1" x14ac:dyDescent="0.2">
      <c r="C77" s="48"/>
      <c r="D77" s="49"/>
      <c r="E77" s="56"/>
      <c r="F77" s="56"/>
      <c r="G77" s="56"/>
      <c r="H77" s="56"/>
      <c r="I77" s="56"/>
    </row>
    <row r="78" spans="3:9" ht="33" customHeight="1" x14ac:dyDescent="0.2">
      <c r="C78" s="48"/>
      <c r="D78" s="49"/>
      <c r="E78" s="56"/>
      <c r="F78" s="56"/>
      <c r="G78" s="56"/>
      <c r="H78" s="56"/>
      <c r="I78" s="56"/>
    </row>
    <row r="79" spans="3:9" ht="33" customHeight="1" x14ac:dyDescent="0.2">
      <c r="C79" s="48"/>
      <c r="D79" s="49"/>
      <c r="E79" s="56"/>
      <c r="F79" s="56"/>
      <c r="G79" s="56"/>
      <c r="H79" s="56"/>
      <c r="I79" s="56"/>
    </row>
    <row r="80" spans="3:9" ht="33" customHeight="1" x14ac:dyDescent="0.2">
      <c r="C80" s="48"/>
      <c r="D80" s="49"/>
      <c r="E80" s="56"/>
      <c r="F80" s="56"/>
      <c r="G80" s="56"/>
      <c r="H80" s="56"/>
      <c r="I80" s="56"/>
    </row>
    <row r="81" spans="3:9" ht="33" customHeight="1" x14ac:dyDescent="0.2">
      <c r="C81" s="48"/>
      <c r="D81" s="49"/>
      <c r="E81" s="56"/>
      <c r="F81" s="56"/>
      <c r="G81" s="56"/>
      <c r="H81" s="56"/>
      <c r="I81" s="56"/>
    </row>
    <row r="82" spans="3:9" ht="33" customHeight="1" x14ac:dyDescent="0.2">
      <c r="C82" s="48"/>
      <c r="D82" s="49"/>
      <c r="E82" s="56"/>
      <c r="F82" s="56"/>
      <c r="G82" s="56"/>
      <c r="H82" s="56"/>
      <c r="I82" s="56"/>
    </row>
    <row r="83" spans="3:9" ht="33" customHeight="1" x14ac:dyDescent="0.2">
      <c r="C83" s="48"/>
      <c r="D83" s="49"/>
      <c r="E83" s="56"/>
      <c r="F83" s="56"/>
      <c r="G83" s="56"/>
      <c r="H83" s="56"/>
      <c r="I83" s="56"/>
    </row>
    <row r="84" spans="3:9" ht="33" customHeight="1" x14ac:dyDescent="0.2">
      <c r="C84" s="48"/>
      <c r="D84" s="49"/>
      <c r="E84" s="56"/>
      <c r="F84" s="56"/>
      <c r="G84" s="56"/>
      <c r="H84" s="56"/>
      <c r="I84" s="56"/>
    </row>
    <row r="85" spans="3:9" ht="33" customHeight="1" x14ac:dyDescent="0.2">
      <c r="C85" s="48"/>
      <c r="D85" s="49"/>
      <c r="E85" s="56"/>
      <c r="F85" s="56"/>
      <c r="G85" s="56"/>
      <c r="H85" s="56"/>
      <c r="I85" s="56"/>
    </row>
    <row r="86" spans="3:9" ht="33" customHeight="1" x14ac:dyDescent="0.2">
      <c r="C86" s="48"/>
      <c r="D86" s="49"/>
      <c r="E86" s="56"/>
      <c r="F86" s="56"/>
      <c r="G86" s="56"/>
      <c r="H86" s="56"/>
      <c r="I86" s="56"/>
    </row>
    <row r="87" spans="3:9" ht="33" customHeight="1" x14ac:dyDescent="0.2">
      <c r="C87" s="48"/>
      <c r="D87" s="49"/>
      <c r="E87" s="56"/>
      <c r="F87" s="56"/>
      <c r="G87" s="56"/>
      <c r="H87" s="56"/>
      <c r="I87" s="56"/>
    </row>
    <row r="88" spans="3:9" ht="33" customHeight="1" x14ac:dyDescent="0.2">
      <c r="C88" s="48"/>
      <c r="D88" s="49"/>
      <c r="E88" s="56"/>
      <c r="F88" s="56"/>
      <c r="G88" s="56"/>
      <c r="H88" s="56"/>
      <c r="I88" s="56"/>
    </row>
    <row r="89" spans="3:9" ht="33" customHeight="1" x14ac:dyDescent="0.2">
      <c r="C89" s="48"/>
      <c r="D89" s="49"/>
      <c r="E89" s="56"/>
      <c r="F89" s="56"/>
      <c r="G89" s="56"/>
      <c r="H89" s="56"/>
      <c r="I89" s="56"/>
    </row>
    <row r="90" spans="3:9" ht="33" customHeight="1" x14ac:dyDescent="0.2">
      <c r="C90" s="48"/>
      <c r="D90" s="49"/>
      <c r="E90" s="56"/>
      <c r="F90" s="56"/>
      <c r="G90" s="56"/>
      <c r="H90" s="56"/>
      <c r="I90" s="56"/>
    </row>
    <row r="91" spans="3:9" ht="33" customHeight="1" x14ac:dyDescent="0.2">
      <c r="C91" s="48"/>
      <c r="D91" s="49"/>
      <c r="E91" s="56"/>
      <c r="F91" s="56"/>
      <c r="G91" s="56"/>
      <c r="H91" s="56"/>
      <c r="I91" s="56"/>
    </row>
    <row r="92" spans="3:9" ht="33" customHeight="1" x14ac:dyDescent="0.2">
      <c r="C92" s="48"/>
      <c r="D92" s="49"/>
      <c r="E92" s="56"/>
      <c r="F92" s="56"/>
      <c r="G92" s="56"/>
      <c r="H92" s="56"/>
      <c r="I92" s="56"/>
    </row>
    <row r="93" spans="3:9" ht="33" customHeight="1" x14ac:dyDescent="0.2">
      <c r="C93" s="48"/>
      <c r="D93" s="49"/>
      <c r="E93" s="56"/>
      <c r="F93" s="56"/>
      <c r="G93" s="56"/>
      <c r="H93" s="56"/>
      <c r="I93" s="56"/>
    </row>
    <row r="94" spans="3:9" ht="33" customHeight="1" x14ac:dyDescent="0.2">
      <c r="C94" s="48"/>
      <c r="D94" s="49"/>
      <c r="E94" s="56"/>
      <c r="F94" s="56"/>
      <c r="G94" s="56"/>
      <c r="H94" s="56"/>
      <c r="I94" s="56"/>
    </row>
    <row r="95" spans="3:9" ht="33" customHeight="1" x14ac:dyDescent="0.2">
      <c r="C95" s="48"/>
      <c r="D95" s="49"/>
      <c r="E95" s="56"/>
      <c r="F95" s="56"/>
      <c r="G95" s="56"/>
      <c r="H95" s="56"/>
      <c r="I95" s="56"/>
    </row>
    <row r="96" spans="3:9" ht="33" customHeight="1" x14ac:dyDescent="0.2">
      <c r="C96" s="48"/>
      <c r="D96" s="49"/>
      <c r="E96" s="56"/>
      <c r="F96" s="56"/>
      <c r="G96" s="56"/>
      <c r="H96" s="56"/>
      <c r="I96" s="56"/>
    </row>
    <row r="97" spans="3:9" ht="33" customHeight="1" x14ac:dyDescent="0.2">
      <c r="C97" s="48"/>
      <c r="D97" s="49"/>
      <c r="E97" s="56"/>
      <c r="F97" s="56"/>
      <c r="G97" s="56"/>
      <c r="H97" s="56"/>
      <c r="I97" s="56"/>
    </row>
    <row r="98" spans="3:9" ht="33" customHeight="1" x14ac:dyDescent="0.2">
      <c r="C98" s="48"/>
      <c r="D98" s="49"/>
      <c r="E98" s="56"/>
      <c r="F98" s="56"/>
      <c r="G98" s="56"/>
      <c r="H98" s="56"/>
      <c r="I98" s="56"/>
    </row>
    <row r="99" spans="3:9" ht="33" customHeight="1" x14ac:dyDescent="0.2">
      <c r="C99" s="48"/>
      <c r="D99" s="49"/>
      <c r="E99" s="56"/>
      <c r="F99" s="56"/>
      <c r="G99" s="56"/>
      <c r="H99" s="56"/>
      <c r="I99" s="56"/>
    </row>
    <row r="100" spans="3:9" ht="33" customHeight="1" x14ac:dyDescent="0.2">
      <c r="C100" s="48"/>
      <c r="D100" s="49"/>
      <c r="E100" s="56"/>
      <c r="F100" s="56"/>
      <c r="G100" s="56"/>
      <c r="H100" s="56"/>
      <c r="I100" s="56"/>
    </row>
    <row r="101" spans="3:9" ht="33" customHeight="1" x14ac:dyDescent="0.2">
      <c r="C101" s="48"/>
      <c r="D101" s="49"/>
      <c r="E101" s="56"/>
      <c r="F101" s="56"/>
      <c r="G101" s="56"/>
      <c r="H101" s="56"/>
      <c r="I101" s="56"/>
    </row>
    <row r="102" spans="3:9" ht="33" customHeight="1" x14ac:dyDescent="0.2">
      <c r="C102" s="48"/>
      <c r="D102" s="49"/>
      <c r="E102" s="56"/>
      <c r="F102" s="56"/>
      <c r="G102" s="56"/>
      <c r="H102" s="56"/>
      <c r="I102" s="56"/>
    </row>
    <row r="103" spans="3:9" ht="33" customHeight="1" x14ac:dyDescent="0.2">
      <c r="C103" s="48"/>
      <c r="D103" s="49"/>
      <c r="E103" s="56"/>
      <c r="F103" s="56"/>
      <c r="G103" s="56"/>
      <c r="H103" s="56"/>
      <c r="I103" s="56"/>
    </row>
    <row r="104" spans="3:9" ht="33" customHeight="1" x14ac:dyDescent="0.2">
      <c r="C104" s="48"/>
      <c r="D104" s="49"/>
      <c r="E104" s="56"/>
      <c r="F104" s="56"/>
      <c r="G104" s="56"/>
      <c r="H104" s="56"/>
      <c r="I104" s="56"/>
    </row>
    <row r="105" spans="3:9" ht="33" customHeight="1" x14ac:dyDescent="0.2">
      <c r="C105" s="48"/>
      <c r="D105" s="49"/>
      <c r="E105" s="56"/>
      <c r="F105" s="56"/>
      <c r="G105" s="56"/>
      <c r="H105" s="56"/>
      <c r="I105" s="56"/>
    </row>
    <row r="106" spans="3:9" ht="33" customHeight="1" x14ac:dyDescent="0.2">
      <c r="C106" s="48"/>
      <c r="D106" s="49"/>
      <c r="E106" s="56"/>
      <c r="F106" s="56"/>
      <c r="G106" s="56"/>
      <c r="H106" s="56"/>
      <c r="I106" s="56"/>
    </row>
    <row r="107" spans="3:9" ht="33" customHeight="1" x14ac:dyDescent="0.2">
      <c r="C107" s="48"/>
      <c r="D107" s="49"/>
      <c r="E107" s="56"/>
      <c r="F107" s="56"/>
      <c r="G107" s="56"/>
      <c r="H107" s="56"/>
      <c r="I107" s="56"/>
    </row>
    <row r="108" spans="3:9" ht="33" customHeight="1" x14ac:dyDescent="0.2">
      <c r="C108" s="48"/>
      <c r="D108" s="49"/>
      <c r="E108" s="56"/>
      <c r="F108" s="56"/>
      <c r="G108" s="56"/>
      <c r="H108" s="56"/>
      <c r="I108" s="56"/>
    </row>
    <row r="109" spans="3:9" ht="33" customHeight="1" x14ac:dyDescent="0.2">
      <c r="C109" s="48"/>
      <c r="D109" s="49"/>
      <c r="E109" s="56"/>
      <c r="F109" s="56"/>
      <c r="G109" s="56"/>
      <c r="H109" s="56"/>
      <c r="I109" s="56"/>
    </row>
    <row r="110" spans="3:9" ht="33" customHeight="1" x14ac:dyDescent="0.2">
      <c r="C110" s="48"/>
      <c r="D110" s="49"/>
      <c r="E110" s="56"/>
      <c r="F110" s="56"/>
      <c r="G110" s="56"/>
      <c r="H110" s="56"/>
      <c r="I110" s="56"/>
    </row>
    <row r="111" spans="3:9" ht="33" customHeight="1" x14ac:dyDescent="0.2">
      <c r="C111" s="48"/>
      <c r="D111" s="49"/>
      <c r="E111" s="56"/>
      <c r="F111" s="56"/>
      <c r="G111" s="56"/>
      <c r="H111" s="56"/>
      <c r="I111" s="56"/>
    </row>
    <row r="112" spans="3:9" ht="33" customHeight="1" x14ac:dyDescent="0.2">
      <c r="C112" s="48"/>
      <c r="D112" s="49"/>
      <c r="E112" s="56"/>
      <c r="F112" s="56"/>
      <c r="G112" s="56"/>
      <c r="H112" s="56"/>
      <c r="I112" s="56"/>
    </row>
    <row r="113" spans="3:9" ht="33" customHeight="1" x14ac:dyDescent="0.2">
      <c r="C113" s="48"/>
      <c r="D113" s="49"/>
      <c r="E113" s="56"/>
      <c r="F113" s="56"/>
      <c r="G113" s="56"/>
      <c r="H113" s="56"/>
      <c r="I113" s="56"/>
    </row>
    <row r="114" spans="3:9" ht="33" customHeight="1" x14ac:dyDescent="0.2">
      <c r="C114" s="48"/>
      <c r="D114" s="49"/>
      <c r="E114" s="56"/>
      <c r="F114" s="56"/>
      <c r="G114" s="56"/>
      <c r="H114" s="56"/>
      <c r="I114" s="56"/>
    </row>
    <row r="115" spans="3:9" ht="33" customHeight="1" x14ac:dyDescent="0.2">
      <c r="C115" s="48"/>
      <c r="D115" s="49"/>
      <c r="E115" s="56"/>
      <c r="F115" s="56"/>
      <c r="G115" s="56"/>
      <c r="H115" s="56"/>
      <c r="I115" s="56"/>
    </row>
    <row r="116" spans="3:9" ht="33" customHeight="1" x14ac:dyDescent="0.2">
      <c r="C116" s="48"/>
      <c r="D116" s="49"/>
      <c r="E116" s="56"/>
      <c r="F116" s="56"/>
      <c r="G116" s="56"/>
      <c r="H116" s="56"/>
      <c r="I116" s="56"/>
    </row>
    <row r="117" spans="3:9" ht="33" customHeight="1" x14ac:dyDescent="0.2">
      <c r="C117" s="48"/>
      <c r="D117" s="49"/>
      <c r="E117" s="56"/>
      <c r="F117" s="56"/>
      <c r="G117" s="56"/>
      <c r="H117" s="56"/>
      <c r="I117" s="56"/>
    </row>
    <row r="118" spans="3:9" ht="33" customHeight="1" x14ac:dyDescent="0.2">
      <c r="C118" s="48"/>
      <c r="D118" s="49"/>
      <c r="E118" s="56"/>
      <c r="F118" s="56"/>
      <c r="G118" s="56"/>
      <c r="H118" s="56"/>
      <c r="I118" s="56"/>
    </row>
    <row r="119" spans="3:9" ht="33" customHeight="1" x14ac:dyDescent="0.2">
      <c r="C119" s="48"/>
      <c r="D119" s="49"/>
      <c r="E119" s="56"/>
      <c r="F119" s="56"/>
      <c r="G119" s="56"/>
      <c r="H119" s="56"/>
      <c r="I119" s="56"/>
    </row>
    <row r="120" spans="3:9" ht="33" customHeight="1" x14ac:dyDescent="0.2">
      <c r="C120" s="48"/>
      <c r="D120" s="49"/>
      <c r="E120" s="56"/>
      <c r="F120" s="56"/>
      <c r="G120" s="56"/>
      <c r="H120" s="56"/>
      <c r="I120" s="56"/>
    </row>
    <row r="121" spans="3:9" ht="33" customHeight="1" x14ac:dyDescent="0.2">
      <c r="C121" s="48"/>
      <c r="D121" s="49"/>
      <c r="E121" s="56"/>
      <c r="F121" s="56"/>
      <c r="G121" s="56"/>
      <c r="H121" s="56"/>
      <c r="I121" s="56"/>
    </row>
    <row r="122" spans="3:9" ht="33" customHeight="1" x14ac:dyDescent="0.2">
      <c r="C122" s="48"/>
      <c r="D122" s="49"/>
      <c r="E122" s="56"/>
      <c r="F122" s="56"/>
      <c r="G122" s="56"/>
      <c r="H122" s="56"/>
      <c r="I122" s="56"/>
    </row>
    <row r="123" spans="3:9" ht="33" customHeight="1" x14ac:dyDescent="0.2">
      <c r="C123" s="48"/>
      <c r="D123" s="49"/>
      <c r="E123" s="56"/>
      <c r="F123" s="56"/>
      <c r="G123" s="56"/>
      <c r="H123" s="56"/>
      <c r="I123" s="56"/>
    </row>
    <row r="124" spans="3:9" ht="33" customHeight="1" x14ac:dyDescent="0.2">
      <c r="C124" s="48"/>
      <c r="D124" s="49"/>
      <c r="E124" s="56"/>
      <c r="F124" s="56"/>
      <c r="G124" s="56"/>
      <c r="H124" s="56"/>
      <c r="I124" s="56"/>
    </row>
    <row r="125" spans="3:9" ht="33" customHeight="1" x14ac:dyDescent="0.2">
      <c r="C125" s="48"/>
      <c r="D125" s="49"/>
      <c r="E125" s="56"/>
      <c r="F125" s="56"/>
      <c r="G125" s="56"/>
      <c r="H125" s="56"/>
      <c r="I125" s="56"/>
    </row>
    <row r="126" spans="3:9" ht="33" customHeight="1" x14ac:dyDescent="0.2">
      <c r="C126" s="48"/>
      <c r="D126" s="49"/>
      <c r="E126" s="56"/>
      <c r="F126" s="56"/>
      <c r="G126" s="56"/>
      <c r="H126" s="56"/>
      <c r="I126" s="56"/>
    </row>
    <row r="127" spans="3:9" ht="33" customHeight="1" x14ac:dyDescent="0.2">
      <c r="C127" s="48"/>
      <c r="D127" s="49"/>
      <c r="E127" s="56"/>
      <c r="F127" s="56"/>
      <c r="G127" s="56"/>
      <c r="H127" s="56"/>
      <c r="I127" s="56"/>
    </row>
    <row r="128" spans="3:9" ht="33" customHeight="1" x14ac:dyDescent="0.2">
      <c r="C128" s="48"/>
      <c r="D128" s="49"/>
      <c r="E128" s="56"/>
      <c r="F128" s="56"/>
      <c r="G128" s="56"/>
      <c r="H128" s="56"/>
      <c r="I128" s="56"/>
    </row>
    <row r="129" spans="3:9" ht="33" customHeight="1" x14ac:dyDescent="0.2">
      <c r="C129" s="48"/>
      <c r="D129" s="49"/>
      <c r="E129" s="56"/>
      <c r="F129" s="56"/>
      <c r="G129" s="56"/>
      <c r="H129" s="56"/>
      <c r="I129" s="56"/>
    </row>
    <row r="130" spans="3:9" ht="33" customHeight="1" x14ac:dyDescent="0.2">
      <c r="C130" s="48"/>
      <c r="D130" s="49"/>
      <c r="E130" s="56"/>
      <c r="F130" s="56"/>
      <c r="G130" s="56"/>
      <c r="H130" s="56"/>
      <c r="I130" s="56"/>
    </row>
    <row r="131" spans="3:9" ht="33" customHeight="1" x14ac:dyDescent="0.2">
      <c r="C131" s="48"/>
      <c r="D131" s="49"/>
      <c r="E131" s="56"/>
      <c r="F131" s="56"/>
      <c r="G131" s="56"/>
      <c r="H131" s="56"/>
      <c r="I131" s="56"/>
    </row>
    <row r="132" spans="3:9" ht="33" customHeight="1" x14ac:dyDescent="0.2">
      <c r="C132" s="48"/>
      <c r="D132" s="49"/>
      <c r="E132" s="56"/>
      <c r="F132" s="56"/>
      <c r="G132" s="56"/>
      <c r="H132" s="56"/>
      <c r="I132" s="56"/>
    </row>
    <row r="133" spans="3:9" ht="33" customHeight="1" x14ac:dyDescent="0.2">
      <c r="C133" s="48"/>
      <c r="D133" s="49"/>
      <c r="E133" s="56"/>
      <c r="F133" s="56"/>
      <c r="G133" s="56"/>
      <c r="H133" s="56"/>
      <c r="I133" s="56"/>
    </row>
    <row r="134" spans="3:9" ht="33" customHeight="1" x14ac:dyDescent="0.2">
      <c r="C134" s="48"/>
      <c r="D134" s="49"/>
      <c r="E134" s="56"/>
      <c r="F134" s="56"/>
      <c r="G134" s="56"/>
      <c r="H134" s="56"/>
      <c r="I134" s="56"/>
    </row>
    <row r="135" spans="3:9" ht="33" customHeight="1" x14ac:dyDescent="0.2">
      <c r="C135" s="48"/>
      <c r="D135" s="49"/>
      <c r="E135" s="56"/>
      <c r="F135" s="56"/>
      <c r="G135" s="56"/>
      <c r="H135" s="56"/>
      <c r="I135" s="56"/>
    </row>
    <row r="136" spans="3:9" ht="33" customHeight="1" x14ac:dyDescent="0.2">
      <c r="C136" s="48"/>
      <c r="D136" s="49"/>
      <c r="E136" s="56"/>
      <c r="F136" s="56"/>
      <c r="G136" s="56"/>
      <c r="H136" s="56"/>
      <c r="I136" s="56"/>
    </row>
    <row r="137" spans="3:9" ht="33" customHeight="1" x14ac:dyDescent="0.2">
      <c r="C137" s="48"/>
      <c r="D137" s="49"/>
      <c r="E137" s="56"/>
      <c r="F137" s="56"/>
      <c r="G137" s="56"/>
      <c r="H137" s="56"/>
      <c r="I137" s="56"/>
    </row>
    <row r="138" spans="3:9" ht="33" customHeight="1" x14ac:dyDescent="0.2">
      <c r="C138" s="48"/>
      <c r="D138" s="49"/>
      <c r="E138" s="56"/>
      <c r="F138" s="56"/>
      <c r="G138" s="56"/>
      <c r="H138" s="56"/>
      <c r="I138" s="56"/>
    </row>
    <row r="139" spans="3:9" ht="33" customHeight="1" x14ac:dyDescent="0.2">
      <c r="C139" s="48"/>
      <c r="D139" s="49"/>
      <c r="E139" s="56"/>
      <c r="F139" s="56"/>
      <c r="G139" s="56"/>
      <c r="H139" s="56"/>
      <c r="I139" s="56"/>
    </row>
    <row r="140" spans="3:9" ht="33" customHeight="1" x14ac:dyDescent="0.2">
      <c r="C140" s="48"/>
      <c r="D140" s="49"/>
      <c r="E140" s="56"/>
      <c r="F140" s="56"/>
      <c r="G140" s="56"/>
      <c r="H140" s="56"/>
      <c r="I140" s="56"/>
    </row>
    <row r="141" spans="3:9" ht="33" customHeight="1" x14ac:dyDescent="0.2">
      <c r="C141" s="48"/>
      <c r="D141" s="49"/>
      <c r="E141" s="56"/>
      <c r="F141" s="56"/>
      <c r="G141" s="56"/>
      <c r="H141" s="56"/>
      <c r="I141" s="56"/>
    </row>
    <row r="142" spans="3:9" ht="33" customHeight="1" x14ac:dyDescent="0.2">
      <c r="C142" s="48"/>
      <c r="D142" s="49"/>
      <c r="E142" s="56"/>
      <c r="F142" s="56"/>
      <c r="G142" s="56"/>
      <c r="H142" s="56"/>
      <c r="I142" s="56"/>
    </row>
    <row r="143" spans="3:9" ht="33" customHeight="1" x14ac:dyDescent="0.2">
      <c r="C143" s="48"/>
      <c r="D143" s="49"/>
      <c r="E143" s="56"/>
      <c r="F143" s="56"/>
      <c r="G143" s="56"/>
      <c r="H143" s="56"/>
      <c r="I143" s="56"/>
    </row>
    <row r="144" spans="3:9" ht="33" customHeight="1" x14ac:dyDescent="0.2">
      <c r="C144" s="48"/>
      <c r="D144" s="49"/>
      <c r="E144" s="56"/>
      <c r="F144" s="56"/>
      <c r="G144" s="56"/>
      <c r="H144" s="56"/>
      <c r="I144" s="56"/>
    </row>
    <row r="145" spans="3:9" ht="33" customHeight="1" x14ac:dyDescent="0.2">
      <c r="C145" s="48"/>
      <c r="D145" s="49"/>
      <c r="E145" s="56"/>
      <c r="F145" s="56"/>
      <c r="G145" s="56"/>
      <c r="H145" s="56"/>
      <c r="I145" s="56"/>
    </row>
    <row r="146" spans="3:9" ht="33" customHeight="1" x14ac:dyDescent="0.2">
      <c r="C146" s="48"/>
      <c r="D146" s="49"/>
      <c r="E146" s="56"/>
      <c r="F146" s="56"/>
      <c r="G146" s="56"/>
      <c r="H146" s="56"/>
      <c r="I146" s="56"/>
    </row>
    <row r="147" spans="3:9" ht="33" customHeight="1" x14ac:dyDescent="0.2">
      <c r="C147" s="48"/>
      <c r="D147" s="49"/>
      <c r="E147" s="56"/>
      <c r="F147" s="56"/>
      <c r="G147" s="56"/>
      <c r="H147" s="56"/>
      <c r="I147" s="56"/>
    </row>
    <row r="148" spans="3:9" ht="33" customHeight="1" x14ac:dyDescent="0.2">
      <c r="C148" s="48"/>
      <c r="D148" s="49"/>
      <c r="E148" s="56"/>
      <c r="F148" s="56"/>
      <c r="G148" s="56"/>
      <c r="H148" s="56"/>
      <c r="I148" s="56"/>
    </row>
    <row r="149" spans="3:9" ht="33" customHeight="1" x14ac:dyDescent="0.2">
      <c r="C149" s="48"/>
      <c r="D149" s="49"/>
      <c r="E149" s="56"/>
      <c r="F149" s="56"/>
      <c r="G149" s="56"/>
      <c r="H149" s="56"/>
      <c r="I149" s="56"/>
    </row>
    <row r="150" spans="3:9" ht="33" customHeight="1" x14ac:dyDescent="0.2">
      <c r="C150" s="48"/>
      <c r="D150" s="49"/>
      <c r="E150" s="56"/>
      <c r="F150" s="56"/>
      <c r="G150" s="56"/>
      <c r="H150" s="56"/>
      <c r="I150" s="56"/>
    </row>
    <row r="151" spans="3:9" ht="33" customHeight="1" x14ac:dyDescent="0.2">
      <c r="C151" s="48"/>
      <c r="D151" s="49"/>
      <c r="E151" s="56"/>
      <c r="F151" s="56"/>
      <c r="G151" s="56"/>
      <c r="H151" s="56"/>
      <c r="I151" s="56"/>
    </row>
    <row r="152" spans="3:9" ht="33" customHeight="1" x14ac:dyDescent="0.2">
      <c r="C152" s="48"/>
      <c r="D152" s="49"/>
      <c r="E152" s="56"/>
      <c r="F152" s="56"/>
      <c r="G152" s="56"/>
      <c r="H152" s="56"/>
      <c r="I152" s="56"/>
    </row>
    <row r="153" spans="3:9" ht="33" customHeight="1" x14ac:dyDescent="0.2">
      <c r="C153" s="48"/>
      <c r="D153" s="49"/>
      <c r="E153" s="56"/>
      <c r="F153" s="56"/>
      <c r="G153" s="56"/>
      <c r="H153" s="56"/>
      <c r="I153" s="56"/>
    </row>
    <row r="154" spans="3:9" ht="33" customHeight="1" x14ac:dyDescent="0.2">
      <c r="C154" s="48"/>
      <c r="D154" s="49"/>
      <c r="E154" s="56"/>
      <c r="F154" s="56"/>
      <c r="G154" s="56"/>
      <c r="H154" s="56"/>
      <c r="I154" s="56"/>
    </row>
    <row r="155" spans="3:9" ht="33" customHeight="1" x14ac:dyDescent="0.2">
      <c r="C155" s="48"/>
      <c r="D155" s="49"/>
      <c r="E155" s="56"/>
      <c r="F155" s="56"/>
      <c r="G155" s="56"/>
      <c r="H155" s="56"/>
      <c r="I155" s="56"/>
    </row>
    <row r="156" spans="3:9" ht="33" customHeight="1" x14ac:dyDescent="0.2">
      <c r="C156" s="48"/>
      <c r="D156" s="49"/>
      <c r="E156" s="56"/>
      <c r="F156" s="56"/>
      <c r="G156" s="56"/>
      <c r="H156" s="56"/>
      <c r="I156" s="56"/>
    </row>
    <row r="157" spans="3:9" ht="33" customHeight="1" x14ac:dyDescent="0.2">
      <c r="C157" s="48"/>
      <c r="D157" s="49"/>
      <c r="E157" s="56"/>
      <c r="F157" s="56"/>
      <c r="G157" s="56"/>
      <c r="H157" s="56"/>
      <c r="I157" s="56"/>
    </row>
    <row r="158" spans="3:9" ht="33" customHeight="1" x14ac:dyDescent="0.2">
      <c r="C158" s="48"/>
      <c r="D158" s="49"/>
      <c r="E158" s="56"/>
      <c r="F158" s="56"/>
      <c r="G158" s="56"/>
      <c r="H158" s="56"/>
      <c r="I158" s="56"/>
    </row>
    <row r="159" spans="3:9" ht="33" customHeight="1" x14ac:dyDescent="0.2">
      <c r="C159" s="48"/>
      <c r="D159" s="49"/>
      <c r="E159" s="56"/>
      <c r="F159" s="56"/>
      <c r="G159" s="56"/>
      <c r="H159" s="56"/>
      <c r="I159" s="56"/>
    </row>
    <row r="160" spans="3:9" ht="33" customHeight="1" x14ac:dyDescent="0.2">
      <c r="C160" s="48"/>
      <c r="D160" s="49"/>
      <c r="E160" s="56"/>
      <c r="F160" s="56"/>
      <c r="G160" s="56"/>
      <c r="H160" s="56"/>
      <c r="I160" s="56"/>
    </row>
    <row r="161" spans="3:9" ht="33" customHeight="1" x14ac:dyDescent="0.2">
      <c r="C161" s="48"/>
      <c r="D161" s="49"/>
      <c r="E161" s="56"/>
      <c r="F161" s="56"/>
      <c r="G161" s="56"/>
      <c r="H161" s="56"/>
      <c r="I161" s="56"/>
    </row>
    <row r="162" spans="3:9" ht="33" customHeight="1" x14ac:dyDescent="0.2">
      <c r="C162" s="48"/>
      <c r="D162" s="49"/>
      <c r="E162" s="56"/>
      <c r="F162" s="56"/>
      <c r="G162" s="56"/>
      <c r="H162" s="56"/>
      <c r="I162" s="56"/>
    </row>
    <row r="163" spans="3:9" ht="33" customHeight="1" x14ac:dyDescent="0.2">
      <c r="C163" s="48"/>
      <c r="D163" s="49"/>
      <c r="E163" s="56"/>
      <c r="F163" s="56"/>
      <c r="G163" s="56"/>
      <c r="H163" s="56"/>
      <c r="I163" s="56"/>
    </row>
    <row r="164" spans="3:9" ht="33" customHeight="1" x14ac:dyDescent="0.2">
      <c r="C164" s="48"/>
      <c r="D164" s="49"/>
      <c r="E164" s="56"/>
      <c r="F164" s="56"/>
      <c r="G164" s="56"/>
      <c r="H164" s="56"/>
      <c r="I164" s="56"/>
    </row>
    <row r="165" spans="3:9" ht="33" customHeight="1" x14ac:dyDescent="0.2">
      <c r="C165" s="48"/>
      <c r="D165" s="49"/>
      <c r="E165" s="56"/>
      <c r="F165" s="56"/>
      <c r="G165" s="56"/>
      <c r="H165" s="56"/>
      <c r="I165" s="56"/>
    </row>
    <row r="166" spans="3:9" ht="33" customHeight="1" x14ac:dyDescent="0.2">
      <c r="C166" s="48"/>
      <c r="D166" s="49"/>
      <c r="E166" s="56"/>
      <c r="F166" s="56"/>
      <c r="G166" s="56"/>
      <c r="H166" s="56"/>
      <c r="I166" s="56"/>
    </row>
    <row r="167" spans="3:9" ht="33" customHeight="1" x14ac:dyDescent="0.2">
      <c r="C167" s="48"/>
      <c r="D167" s="49"/>
      <c r="E167" s="56"/>
      <c r="F167" s="56"/>
      <c r="G167" s="56"/>
      <c r="H167" s="56"/>
      <c r="I167" s="56"/>
    </row>
    <row r="168" spans="3:9" ht="33" customHeight="1" x14ac:dyDescent="0.2">
      <c r="C168" s="48"/>
      <c r="D168" s="49"/>
      <c r="E168" s="56"/>
      <c r="F168" s="56"/>
      <c r="G168" s="56"/>
      <c r="H168" s="56"/>
      <c r="I168" s="56"/>
    </row>
    <row r="169" spans="3:9" ht="33" customHeight="1" x14ac:dyDescent="0.2">
      <c r="C169" s="48"/>
      <c r="D169" s="49"/>
      <c r="E169" s="56"/>
      <c r="F169" s="56"/>
      <c r="G169" s="56"/>
      <c r="H169" s="56"/>
      <c r="I169" s="56"/>
    </row>
    <row r="170" spans="3:9" ht="33" customHeight="1" x14ac:dyDescent="0.2">
      <c r="C170" s="48"/>
      <c r="D170" s="49"/>
      <c r="E170" s="56"/>
      <c r="F170" s="56"/>
      <c r="G170" s="56"/>
      <c r="H170" s="56"/>
      <c r="I170" s="56"/>
    </row>
    <row r="171" spans="3:9" ht="33" customHeight="1" x14ac:dyDescent="0.2">
      <c r="C171" s="48"/>
      <c r="D171" s="49"/>
      <c r="E171" s="56"/>
      <c r="F171" s="56"/>
      <c r="G171" s="56"/>
      <c r="H171" s="56"/>
      <c r="I171" s="56"/>
    </row>
    <row r="172" spans="3:9" ht="33" customHeight="1" x14ac:dyDescent="0.2">
      <c r="C172" s="48"/>
      <c r="D172" s="49"/>
      <c r="E172" s="56"/>
      <c r="F172" s="56"/>
      <c r="G172" s="56"/>
      <c r="H172" s="56"/>
      <c r="I172" s="56"/>
    </row>
    <row r="173" spans="3:9" ht="33" customHeight="1" x14ac:dyDescent="0.2">
      <c r="C173" s="48"/>
      <c r="D173" s="49"/>
      <c r="E173" s="56"/>
      <c r="F173" s="56"/>
      <c r="G173" s="56"/>
      <c r="H173" s="56"/>
      <c r="I173" s="56"/>
    </row>
    <row r="174" spans="3:9" ht="33" customHeight="1" x14ac:dyDescent="0.2">
      <c r="C174" s="48"/>
      <c r="D174" s="49"/>
      <c r="E174" s="56"/>
      <c r="F174" s="56"/>
      <c r="G174" s="56"/>
      <c r="H174" s="56"/>
      <c r="I174" s="56"/>
    </row>
    <row r="175" spans="3:9" ht="33" customHeight="1" x14ac:dyDescent="0.2">
      <c r="C175" s="48"/>
      <c r="D175" s="49"/>
      <c r="E175" s="56"/>
      <c r="F175" s="56"/>
      <c r="G175" s="56"/>
      <c r="H175" s="56"/>
      <c r="I175" s="56"/>
    </row>
    <row r="176" spans="3:9" ht="33" customHeight="1" x14ac:dyDescent="0.2">
      <c r="C176" s="48"/>
      <c r="D176" s="49"/>
      <c r="E176" s="56"/>
      <c r="F176" s="56"/>
      <c r="G176" s="56"/>
      <c r="H176" s="56"/>
      <c r="I176" s="56"/>
    </row>
    <row r="177" spans="3:9" ht="33" customHeight="1" x14ac:dyDescent="0.2">
      <c r="C177" s="48"/>
      <c r="D177" s="49"/>
      <c r="E177" s="56"/>
      <c r="F177" s="56"/>
      <c r="G177" s="56"/>
      <c r="H177" s="56"/>
      <c r="I177" s="56"/>
    </row>
    <row r="178" spans="3:9" ht="33" customHeight="1" x14ac:dyDescent="0.2">
      <c r="C178" s="48"/>
      <c r="D178" s="49"/>
      <c r="E178" s="56"/>
      <c r="F178" s="56"/>
      <c r="G178" s="56"/>
      <c r="H178" s="56"/>
      <c r="I178" s="56"/>
    </row>
    <row r="179" spans="3:9" ht="33" customHeight="1" x14ac:dyDescent="0.2">
      <c r="C179" s="48"/>
      <c r="D179" s="49"/>
      <c r="E179" s="56"/>
      <c r="F179" s="56"/>
      <c r="G179" s="56"/>
      <c r="H179" s="56"/>
      <c r="I179" s="56"/>
    </row>
    <row r="180" spans="3:9" ht="33" customHeight="1" x14ac:dyDescent="0.2">
      <c r="C180" s="48"/>
      <c r="D180" s="49"/>
      <c r="E180" s="56"/>
      <c r="F180" s="56"/>
      <c r="G180" s="56"/>
      <c r="H180" s="56"/>
      <c r="I180" s="56"/>
    </row>
    <row r="181" spans="3:9" ht="33" customHeight="1" x14ac:dyDescent="0.2">
      <c r="C181" s="48"/>
      <c r="D181" s="49"/>
      <c r="E181" s="56"/>
      <c r="F181" s="56"/>
      <c r="G181" s="56"/>
      <c r="H181" s="56"/>
      <c r="I181" s="56"/>
    </row>
    <row r="182" spans="3:9" ht="33" customHeight="1" x14ac:dyDescent="0.2">
      <c r="C182" s="48"/>
      <c r="D182" s="49"/>
      <c r="E182" s="56"/>
      <c r="F182" s="56"/>
      <c r="G182" s="56"/>
      <c r="H182" s="56"/>
      <c r="I182" s="56"/>
    </row>
    <row r="183" spans="3:9" ht="33" customHeight="1" x14ac:dyDescent="0.2">
      <c r="C183" s="48"/>
      <c r="D183" s="49"/>
      <c r="E183" s="56"/>
      <c r="F183" s="56"/>
      <c r="G183" s="56"/>
      <c r="H183" s="56"/>
      <c r="I183" s="56"/>
    </row>
    <row r="184" spans="3:9" ht="33" customHeight="1" x14ac:dyDescent="0.2">
      <c r="C184" s="48"/>
      <c r="D184" s="49"/>
      <c r="E184" s="56"/>
      <c r="F184" s="56"/>
      <c r="G184" s="56"/>
      <c r="H184" s="56"/>
      <c r="I184" s="56"/>
    </row>
    <row r="185" spans="3:9" ht="33" customHeight="1" x14ac:dyDescent="0.2">
      <c r="C185" s="48"/>
      <c r="D185" s="49"/>
      <c r="E185" s="56"/>
      <c r="F185" s="56"/>
      <c r="G185" s="56"/>
      <c r="H185" s="56"/>
      <c r="I185" s="56"/>
    </row>
    <row r="186" spans="3:9" ht="33" customHeight="1" x14ac:dyDescent="0.2">
      <c r="C186" s="48"/>
      <c r="D186" s="49"/>
      <c r="E186" s="56"/>
      <c r="F186" s="56"/>
      <c r="G186" s="56"/>
      <c r="H186" s="56"/>
      <c r="I186" s="56"/>
    </row>
    <row r="187" spans="3:9" ht="33" customHeight="1" x14ac:dyDescent="0.2">
      <c r="C187" s="48"/>
      <c r="D187" s="49"/>
      <c r="E187" s="56"/>
      <c r="F187" s="56"/>
      <c r="G187" s="56"/>
      <c r="H187" s="56"/>
      <c r="I187" s="56"/>
    </row>
    <row r="188" spans="3:9" ht="33" customHeight="1" x14ac:dyDescent="0.2">
      <c r="C188" s="48"/>
      <c r="D188" s="49"/>
      <c r="E188" s="56"/>
      <c r="F188" s="56"/>
      <c r="G188" s="56"/>
      <c r="H188" s="56"/>
      <c r="I188" s="56"/>
    </row>
    <row r="189" spans="3:9" ht="33" customHeight="1" x14ac:dyDescent="0.2">
      <c r="C189" s="48"/>
      <c r="D189" s="49"/>
      <c r="E189" s="56"/>
      <c r="F189" s="56"/>
      <c r="G189" s="56"/>
      <c r="H189" s="56"/>
      <c r="I189" s="56"/>
    </row>
    <row r="190" spans="3:9" ht="33" customHeight="1" x14ac:dyDescent="0.2">
      <c r="C190" s="48"/>
      <c r="D190" s="49"/>
      <c r="E190" s="56"/>
      <c r="F190" s="56"/>
      <c r="G190" s="56"/>
      <c r="H190" s="56"/>
      <c r="I190" s="56"/>
    </row>
    <row r="191" spans="3:9" ht="33" customHeight="1" x14ac:dyDescent="0.2">
      <c r="C191" s="48"/>
      <c r="D191" s="49"/>
      <c r="E191" s="56"/>
      <c r="F191" s="56"/>
      <c r="G191" s="56"/>
      <c r="H191" s="56"/>
      <c r="I191" s="56"/>
    </row>
    <row r="192" spans="3:9" ht="33" customHeight="1" x14ac:dyDescent="0.2">
      <c r="C192" s="48"/>
      <c r="D192" s="49"/>
      <c r="E192" s="56"/>
      <c r="F192" s="56"/>
      <c r="G192" s="56"/>
      <c r="H192" s="56"/>
      <c r="I192" s="56"/>
    </row>
    <row r="193" spans="3:9" ht="33" customHeight="1" x14ac:dyDescent="0.2">
      <c r="C193" s="48"/>
      <c r="D193" s="49"/>
      <c r="E193" s="56"/>
      <c r="F193" s="56"/>
      <c r="G193" s="56"/>
      <c r="H193" s="56"/>
      <c r="I193" s="56"/>
    </row>
    <row r="194" spans="3:9" ht="33" customHeight="1" x14ac:dyDescent="0.2">
      <c r="C194" s="48"/>
      <c r="D194" s="49"/>
      <c r="E194" s="56"/>
      <c r="F194" s="56"/>
      <c r="G194" s="56"/>
      <c r="H194" s="56"/>
      <c r="I194" s="56"/>
    </row>
    <row r="195" spans="3:9" ht="33" customHeight="1" x14ac:dyDescent="0.2">
      <c r="C195" s="48"/>
      <c r="D195" s="49"/>
      <c r="E195" s="56"/>
      <c r="F195" s="56"/>
      <c r="G195" s="56"/>
      <c r="H195" s="56"/>
      <c r="I195" s="56"/>
    </row>
    <row r="196" spans="3:9" ht="33" customHeight="1" x14ac:dyDescent="0.2">
      <c r="C196" s="48"/>
      <c r="D196" s="49"/>
      <c r="E196" s="56"/>
      <c r="F196" s="56"/>
      <c r="G196" s="56"/>
      <c r="H196" s="56"/>
      <c r="I196" s="56"/>
    </row>
    <row r="197" spans="3:9" ht="33" customHeight="1" x14ac:dyDescent="0.2">
      <c r="C197" s="48"/>
      <c r="D197" s="49"/>
      <c r="E197" s="56"/>
      <c r="F197" s="56"/>
      <c r="G197" s="56"/>
      <c r="H197" s="56"/>
      <c r="I197" s="56"/>
    </row>
    <row r="198" spans="3:9" ht="33" customHeight="1" x14ac:dyDescent="0.2">
      <c r="C198" s="48"/>
      <c r="D198" s="49"/>
      <c r="E198" s="56"/>
      <c r="F198" s="56"/>
      <c r="G198" s="56"/>
      <c r="H198" s="56"/>
      <c r="I198" s="56"/>
    </row>
    <row r="199" spans="3:9" ht="33" customHeight="1" x14ac:dyDescent="0.2">
      <c r="C199" s="48"/>
      <c r="D199" s="49"/>
      <c r="E199" s="56"/>
      <c r="F199" s="56"/>
      <c r="G199" s="56"/>
      <c r="H199" s="56"/>
      <c r="I199" s="56"/>
    </row>
    <row r="200" spans="3:9" ht="33" customHeight="1" x14ac:dyDescent="0.2">
      <c r="C200" s="48"/>
      <c r="D200" s="49"/>
      <c r="E200" s="56"/>
      <c r="F200" s="56"/>
      <c r="G200" s="56"/>
      <c r="H200" s="56"/>
      <c r="I200" s="56"/>
    </row>
    <row r="201" spans="3:9" ht="33" customHeight="1" x14ac:dyDescent="0.2">
      <c r="C201" s="48"/>
      <c r="D201" s="49"/>
      <c r="E201" s="56"/>
      <c r="F201" s="56"/>
      <c r="G201" s="56"/>
      <c r="H201" s="56"/>
      <c r="I201" s="56"/>
    </row>
    <row r="202" spans="3:9" ht="33" customHeight="1" x14ac:dyDescent="0.2">
      <c r="C202" s="48"/>
      <c r="D202" s="49"/>
      <c r="E202" s="56"/>
      <c r="F202" s="56"/>
      <c r="G202" s="56"/>
      <c r="H202" s="56"/>
      <c r="I202" s="56"/>
    </row>
    <row r="203" spans="3:9" ht="33" customHeight="1" x14ac:dyDescent="0.2">
      <c r="C203" s="48"/>
      <c r="D203" s="49"/>
      <c r="E203" s="56"/>
      <c r="F203" s="56"/>
      <c r="G203" s="56"/>
      <c r="H203" s="56"/>
      <c r="I203" s="56"/>
    </row>
    <row r="204" spans="3:9" ht="33" customHeight="1" x14ac:dyDescent="0.2">
      <c r="C204" s="48"/>
      <c r="D204" s="49"/>
      <c r="E204" s="56"/>
      <c r="F204" s="56"/>
      <c r="G204" s="56"/>
      <c r="H204" s="56"/>
      <c r="I204" s="56"/>
    </row>
    <row r="205" spans="3:9" ht="33" customHeight="1" x14ac:dyDescent="0.2">
      <c r="C205" s="48"/>
      <c r="D205" s="49"/>
      <c r="E205" s="56"/>
      <c r="F205" s="56"/>
      <c r="G205" s="56"/>
      <c r="H205" s="56"/>
      <c r="I205" s="56"/>
    </row>
    <row r="206" spans="3:9" ht="33" customHeight="1" x14ac:dyDescent="0.2">
      <c r="C206" s="48"/>
      <c r="D206" s="49"/>
      <c r="E206" s="56"/>
      <c r="F206" s="56"/>
      <c r="G206" s="56"/>
      <c r="H206" s="56"/>
      <c r="I206" s="56"/>
    </row>
    <row r="207" spans="3:9" ht="33" customHeight="1" x14ac:dyDescent="0.2">
      <c r="C207" s="48"/>
      <c r="D207" s="49"/>
      <c r="E207" s="56"/>
      <c r="F207" s="56"/>
      <c r="G207" s="56"/>
      <c r="H207" s="56"/>
      <c r="I207" s="56"/>
    </row>
    <row r="208" spans="3:9" ht="33" customHeight="1" x14ac:dyDescent="0.2">
      <c r="C208" s="48"/>
      <c r="D208" s="49"/>
      <c r="E208" s="56"/>
      <c r="F208" s="56"/>
      <c r="G208" s="56"/>
      <c r="H208" s="56"/>
      <c r="I208" s="56"/>
    </row>
    <row r="209" spans="3:9" ht="33" customHeight="1" x14ac:dyDescent="0.2">
      <c r="C209" s="48"/>
      <c r="D209" s="49"/>
      <c r="E209" s="56"/>
      <c r="F209" s="56"/>
      <c r="G209" s="56"/>
      <c r="H209" s="56"/>
      <c r="I209" s="56"/>
    </row>
    <row r="210" spans="3:9" ht="33" customHeight="1" x14ac:dyDescent="0.2">
      <c r="C210" s="48"/>
      <c r="D210" s="49"/>
      <c r="E210" s="56"/>
      <c r="F210" s="56"/>
      <c r="G210" s="56"/>
      <c r="H210" s="56"/>
      <c r="I210" s="56"/>
    </row>
    <row r="211" spans="3:9" ht="33" customHeight="1" x14ac:dyDescent="0.2">
      <c r="C211" s="48"/>
      <c r="D211" s="49"/>
      <c r="E211" s="56"/>
      <c r="F211" s="56"/>
      <c r="G211" s="56"/>
      <c r="H211" s="56"/>
      <c r="I211" s="56"/>
    </row>
    <row r="212" spans="3:9" ht="33" customHeight="1" x14ac:dyDescent="0.2">
      <c r="C212" s="48"/>
      <c r="D212" s="49"/>
      <c r="E212" s="56"/>
      <c r="F212" s="56"/>
      <c r="G212" s="56"/>
      <c r="H212" s="56"/>
      <c r="I212" s="56"/>
    </row>
    <row r="213" spans="3:9" ht="33" customHeight="1" x14ac:dyDescent="0.2">
      <c r="C213" s="48"/>
      <c r="D213" s="49"/>
      <c r="E213" s="56"/>
      <c r="F213" s="56"/>
      <c r="G213" s="56"/>
      <c r="H213" s="56"/>
      <c r="I213" s="56"/>
    </row>
    <row r="214" spans="3:9" ht="33" customHeight="1" x14ac:dyDescent="0.2">
      <c r="C214" s="48"/>
      <c r="D214" s="49"/>
      <c r="E214" s="56"/>
      <c r="F214" s="56"/>
      <c r="G214" s="56"/>
      <c r="H214" s="56"/>
      <c r="I214" s="56"/>
    </row>
    <row r="215" spans="3:9" ht="33" customHeight="1" x14ac:dyDescent="0.2">
      <c r="C215" s="48"/>
      <c r="D215" s="49"/>
      <c r="E215" s="56"/>
      <c r="F215" s="56"/>
      <c r="G215" s="56"/>
      <c r="H215" s="56"/>
      <c r="I215" s="56"/>
    </row>
    <row r="216" spans="3:9" ht="33" customHeight="1" x14ac:dyDescent="0.2">
      <c r="C216" s="48"/>
      <c r="D216" s="49"/>
      <c r="E216" s="56"/>
      <c r="F216" s="56"/>
      <c r="G216" s="56"/>
      <c r="H216" s="56"/>
      <c r="I216" s="56"/>
    </row>
    <row r="217" spans="3:9" ht="33" customHeight="1" x14ac:dyDescent="0.2">
      <c r="C217" s="48"/>
      <c r="D217" s="49"/>
      <c r="E217" s="56"/>
      <c r="F217" s="56"/>
      <c r="G217" s="56"/>
      <c r="H217" s="56"/>
      <c r="I217" s="56"/>
    </row>
    <row r="218" spans="3:9" ht="33" customHeight="1" x14ac:dyDescent="0.2">
      <c r="C218" s="48"/>
      <c r="D218" s="49"/>
      <c r="E218" s="56"/>
      <c r="F218" s="56"/>
      <c r="G218" s="56"/>
      <c r="H218" s="56"/>
      <c r="I218" s="56"/>
    </row>
    <row r="219" spans="3:9" ht="33" customHeight="1" x14ac:dyDescent="0.2">
      <c r="C219" s="48"/>
      <c r="D219" s="49"/>
      <c r="E219" s="56"/>
      <c r="F219" s="56"/>
      <c r="G219" s="56"/>
      <c r="H219" s="56"/>
      <c r="I219" s="56"/>
    </row>
    <row r="220" spans="3:9" ht="33" customHeight="1" x14ac:dyDescent="0.2">
      <c r="C220" s="48"/>
      <c r="D220" s="49"/>
      <c r="E220" s="56"/>
      <c r="F220" s="56"/>
      <c r="G220" s="56"/>
      <c r="H220" s="56"/>
      <c r="I220" s="56"/>
    </row>
    <row r="221" spans="3:9" ht="33" customHeight="1" x14ac:dyDescent="0.2">
      <c r="C221" s="48"/>
      <c r="D221" s="49"/>
      <c r="E221" s="56"/>
      <c r="F221" s="56"/>
      <c r="G221" s="56"/>
      <c r="H221" s="56"/>
      <c r="I221" s="56"/>
    </row>
    <row r="222" spans="3:9" ht="33" customHeight="1" x14ac:dyDescent="0.2">
      <c r="C222" s="48"/>
      <c r="D222" s="49"/>
      <c r="E222" s="56"/>
      <c r="F222" s="56"/>
      <c r="G222" s="56"/>
      <c r="H222" s="56"/>
      <c r="I222" s="56"/>
    </row>
    <row r="223" spans="3:9" ht="33" customHeight="1" x14ac:dyDescent="0.2">
      <c r="C223" s="48"/>
      <c r="D223" s="49"/>
      <c r="E223" s="56"/>
      <c r="F223" s="56"/>
      <c r="G223" s="56"/>
      <c r="H223" s="56"/>
      <c r="I223" s="56"/>
    </row>
    <row r="224" spans="3:9" ht="33" customHeight="1" x14ac:dyDescent="0.2">
      <c r="C224" s="48"/>
      <c r="D224" s="49"/>
      <c r="E224" s="56"/>
      <c r="F224" s="56"/>
      <c r="G224" s="56"/>
      <c r="H224" s="56"/>
      <c r="I224" s="56"/>
    </row>
    <row r="225" spans="3:9" ht="33" customHeight="1" x14ac:dyDescent="0.2">
      <c r="C225" s="48"/>
      <c r="D225" s="49"/>
      <c r="E225" s="56"/>
      <c r="F225" s="56"/>
      <c r="G225" s="56"/>
      <c r="H225" s="56"/>
      <c r="I225" s="56"/>
    </row>
    <row r="226" spans="3:9" ht="33" customHeight="1" x14ac:dyDescent="0.2">
      <c r="C226" s="48"/>
      <c r="D226" s="49"/>
      <c r="E226" s="56"/>
      <c r="F226" s="56"/>
      <c r="G226" s="56"/>
      <c r="H226" s="56"/>
      <c r="I226" s="56"/>
    </row>
    <row r="227" spans="3:9" ht="33" customHeight="1" x14ac:dyDescent="0.2">
      <c r="C227" s="48"/>
      <c r="D227" s="49"/>
      <c r="E227" s="56"/>
      <c r="F227" s="56"/>
      <c r="G227" s="56"/>
      <c r="H227" s="56"/>
      <c r="I227" s="56"/>
    </row>
    <row r="228" spans="3:9" ht="33" customHeight="1" x14ac:dyDescent="0.2">
      <c r="C228" s="48"/>
      <c r="D228" s="49"/>
      <c r="E228" s="56"/>
      <c r="F228" s="56"/>
      <c r="G228" s="56"/>
      <c r="H228" s="56"/>
      <c r="I228" s="56"/>
    </row>
    <row r="229" spans="3:9" ht="33" customHeight="1" x14ac:dyDescent="0.2">
      <c r="C229" s="48"/>
      <c r="D229" s="49"/>
      <c r="E229" s="56"/>
      <c r="F229" s="56"/>
      <c r="G229" s="56"/>
      <c r="H229" s="56"/>
      <c r="I229" s="56"/>
    </row>
    <row r="230" spans="3:9" ht="33" customHeight="1" x14ac:dyDescent="0.2">
      <c r="C230" s="48"/>
      <c r="D230" s="49"/>
      <c r="E230" s="56"/>
      <c r="F230" s="56"/>
      <c r="G230" s="56"/>
      <c r="H230" s="56"/>
      <c r="I230" s="56"/>
    </row>
    <row r="231" spans="3:9" ht="33" customHeight="1" x14ac:dyDescent="0.2">
      <c r="C231" s="48"/>
      <c r="D231" s="49"/>
      <c r="E231" s="56"/>
      <c r="F231" s="56"/>
      <c r="G231" s="56"/>
      <c r="H231" s="56"/>
      <c r="I231" s="56"/>
    </row>
    <row r="232" spans="3:9" ht="33" customHeight="1" x14ac:dyDescent="0.2">
      <c r="C232" s="48"/>
      <c r="D232" s="49"/>
      <c r="E232" s="56"/>
      <c r="F232" s="56"/>
      <c r="G232" s="56"/>
      <c r="H232" s="56"/>
      <c r="I232" s="56"/>
    </row>
    <row r="233" spans="3:9" ht="33" customHeight="1" x14ac:dyDescent="0.2">
      <c r="C233" s="48"/>
      <c r="D233" s="49"/>
      <c r="E233" s="56"/>
      <c r="F233" s="56"/>
      <c r="G233" s="56"/>
      <c r="H233" s="56"/>
      <c r="I233" s="56"/>
    </row>
    <row r="234" spans="3:9" ht="33" customHeight="1" x14ac:dyDescent="0.2">
      <c r="C234" s="48"/>
      <c r="D234" s="49"/>
      <c r="E234" s="56"/>
      <c r="F234" s="56"/>
      <c r="G234" s="56"/>
      <c r="H234" s="56"/>
      <c r="I234" s="56"/>
    </row>
    <row r="235" spans="3:9" ht="33" customHeight="1" x14ac:dyDescent="0.2">
      <c r="C235" s="48"/>
      <c r="D235" s="49"/>
      <c r="E235" s="56"/>
      <c r="F235" s="56"/>
      <c r="G235" s="56"/>
      <c r="H235" s="56"/>
      <c r="I235" s="56"/>
    </row>
    <row r="236" spans="3:9" ht="33" customHeight="1" x14ac:dyDescent="0.2">
      <c r="C236" s="48"/>
      <c r="D236" s="49"/>
      <c r="E236" s="56"/>
      <c r="F236" s="56"/>
      <c r="G236" s="56"/>
      <c r="H236" s="56"/>
      <c r="I236" s="56"/>
    </row>
    <row r="237" spans="3:9" ht="33" customHeight="1" x14ac:dyDescent="0.2">
      <c r="C237" s="48"/>
      <c r="D237" s="49"/>
      <c r="E237" s="56"/>
      <c r="F237" s="56"/>
      <c r="G237" s="56"/>
      <c r="H237" s="56"/>
      <c r="I237" s="56"/>
    </row>
    <row r="238" spans="3:9" ht="33" customHeight="1" x14ac:dyDescent="0.2">
      <c r="C238" s="48"/>
      <c r="D238" s="49"/>
      <c r="E238" s="56"/>
      <c r="F238" s="56"/>
      <c r="G238" s="56"/>
      <c r="H238" s="56"/>
      <c r="I238" s="56"/>
    </row>
    <row r="239" spans="3:9" ht="33" customHeight="1" x14ac:dyDescent="0.2">
      <c r="C239" s="48"/>
      <c r="D239" s="49"/>
      <c r="E239" s="56"/>
      <c r="F239" s="56"/>
      <c r="G239" s="56"/>
      <c r="H239" s="56"/>
      <c r="I239" s="56"/>
    </row>
    <row r="240" spans="3:9" ht="33" customHeight="1" x14ac:dyDescent="0.2">
      <c r="C240" s="48"/>
      <c r="D240" s="49"/>
      <c r="E240" s="56"/>
      <c r="F240" s="56"/>
      <c r="G240" s="56"/>
      <c r="H240" s="56"/>
      <c r="I240" s="56"/>
    </row>
    <row r="241" spans="3:9" ht="33" customHeight="1" x14ac:dyDescent="0.2">
      <c r="C241" s="48"/>
      <c r="D241" s="49"/>
      <c r="E241" s="56"/>
      <c r="F241" s="56"/>
      <c r="G241" s="56"/>
      <c r="H241" s="56"/>
      <c r="I241" s="56"/>
    </row>
    <row r="242" spans="3:9" ht="33" customHeight="1" x14ac:dyDescent="0.2">
      <c r="C242" s="48"/>
      <c r="D242" s="49"/>
      <c r="E242" s="56"/>
      <c r="F242" s="56"/>
      <c r="G242" s="56"/>
      <c r="H242" s="56"/>
      <c r="I242" s="56"/>
    </row>
    <row r="243" spans="3:9" ht="33" customHeight="1" x14ac:dyDescent="0.2">
      <c r="C243" s="48"/>
      <c r="D243" s="49"/>
      <c r="E243" s="56"/>
      <c r="F243" s="56"/>
      <c r="G243" s="56"/>
      <c r="H243" s="56"/>
      <c r="I243" s="56"/>
    </row>
    <row r="244" spans="3:9" ht="33" customHeight="1" x14ac:dyDescent="0.2">
      <c r="C244" s="48"/>
      <c r="D244" s="49"/>
      <c r="E244" s="56"/>
      <c r="F244" s="56"/>
      <c r="G244" s="56"/>
      <c r="H244" s="56"/>
      <c r="I244" s="56"/>
    </row>
    <row r="245" spans="3:9" ht="33" customHeight="1" x14ac:dyDescent="0.2">
      <c r="C245" s="48"/>
      <c r="D245" s="49"/>
      <c r="E245" s="56"/>
      <c r="F245" s="56"/>
      <c r="G245" s="56"/>
      <c r="H245" s="56"/>
      <c r="I245" s="56"/>
    </row>
    <row r="246" spans="3:9" ht="33" customHeight="1" x14ac:dyDescent="0.2">
      <c r="C246" s="48"/>
      <c r="D246" s="49"/>
      <c r="E246" s="56"/>
      <c r="F246" s="56"/>
      <c r="G246" s="56"/>
      <c r="H246" s="56"/>
      <c r="I246" s="56"/>
    </row>
    <row r="247" spans="3:9" ht="33" customHeight="1" x14ac:dyDescent="0.2">
      <c r="C247" s="48"/>
      <c r="D247" s="49"/>
      <c r="E247" s="56"/>
      <c r="F247" s="56"/>
      <c r="G247" s="56"/>
      <c r="H247" s="56"/>
      <c r="I247" s="56"/>
    </row>
    <row r="248" spans="3:9" ht="33" customHeight="1" x14ac:dyDescent="0.2">
      <c r="C248" s="48"/>
      <c r="D248" s="49"/>
      <c r="E248" s="56"/>
      <c r="F248" s="56"/>
      <c r="G248" s="56"/>
      <c r="H248" s="56"/>
      <c r="I248" s="56"/>
    </row>
    <row r="249" spans="3:9" ht="33" customHeight="1" x14ac:dyDescent="0.2">
      <c r="C249" s="48"/>
      <c r="D249" s="49"/>
      <c r="E249" s="56"/>
      <c r="F249" s="56"/>
      <c r="G249" s="56"/>
      <c r="H249" s="56"/>
      <c r="I249" s="56"/>
    </row>
    <row r="250" spans="3:9" ht="33" customHeight="1" x14ac:dyDescent="0.2">
      <c r="C250" s="48"/>
      <c r="D250" s="49"/>
      <c r="E250" s="56"/>
      <c r="F250" s="56"/>
      <c r="G250" s="56"/>
      <c r="H250" s="56"/>
      <c r="I250" s="56"/>
    </row>
    <row r="251" spans="3:9" ht="33" customHeight="1" x14ac:dyDescent="0.2">
      <c r="C251" s="48"/>
      <c r="D251" s="49"/>
      <c r="E251" s="56"/>
      <c r="F251" s="56"/>
      <c r="G251" s="56"/>
      <c r="H251" s="56"/>
      <c r="I251" s="56"/>
    </row>
    <row r="252" spans="3:9" ht="33" customHeight="1" x14ac:dyDescent="0.2">
      <c r="C252" s="48"/>
      <c r="D252" s="49"/>
      <c r="E252" s="56"/>
      <c r="F252" s="56"/>
      <c r="G252" s="56"/>
      <c r="H252" s="56"/>
      <c r="I252" s="56"/>
    </row>
    <row r="253" spans="3:9" ht="33" customHeight="1" x14ac:dyDescent="0.2">
      <c r="C253" s="48"/>
      <c r="D253" s="49"/>
      <c r="E253" s="56"/>
      <c r="F253" s="56"/>
      <c r="G253" s="56"/>
      <c r="H253" s="56"/>
      <c r="I253" s="56"/>
    </row>
    <row r="254" spans="3:9" ht="33" customHeight="1" x14ac:dyDescent="0.2">
      <c r="C254" s="48"/>
      <c r="D254" s="49"/>
      <c r="E254" s="56"/>
      <c r="F254" s="56"/>
      <c r="G254" s="56"/>
      <c r="H254" s="56"/>
      <c r="I254" s="56"/>
    </row>
    <row r="255" spans="3:9" ht="33" customHeight="1" x14ac:dyDescent="0.2">
      <c r="C255" s="48"/>
      <c r="D255" s="49"/>
      <c r="E255" s="56"/>
      <c r="F255" s="56"/>
      <c r="G255" s="56"/>
      <c r="H255" s="56"/>
      <c r="I255" s="56"/>
    </row>
    <row r="256" spans="3:9" ht="33" customHeight="1" x14ac:dyDescent="0.2">
      <c r="C256" s="48"/>
      <c r="D256" s="49"/>
      <c r="E256" s="56"/>
      <c r="F256" s="56"/>
      <c r="G256" s="56"/>
      <c r="H256" s="56"/>
      <c r="I256" s="56"/>
    </row>
    <row r="257" spans="3:9" ht="33" customHeight="1" x14ac:dyDescent="0.2">
      <c r="C257" s="48"/>
      <c r="D257" s="49"/>
      <c r="E257" s="56"/>
      <c r="F257" s="56"/>
      <c r="G257" s="56"/>
      <c r="H257" s="56"/>
      <c r="I257" s="56"/>
    </row>
    <row r="258" spans="3:9" ht="33" customHeight="1" x14ac:dyDescent="0.2">
      <c r="C258" s="48"/>
      <c r="D258" s="49"/>
      <c r="E258" s="56"/>
      <c r="F258" s="56"/>
      <c r="G258" s="56"/>
      <c r="H258" s="56"/>
      <c r="I258" s="56"/>
    </row>
    <row r="259" spans="3:9" ht="33" customHeight="1" x14ac:dyDescent="0.2">
      <c r="C259" s="48"/>
      <c r="D259" s="49"/>
      <c r="E259" s="56"/>
      <c r="F259" s="56"/>
      <c r="G259" s="56"/>
      <c r="H259" s="56"/>
      <c r="I259" s="56"/>
    </row>
    <row r="260" spans="3:9" ht="33" customHeight="1" x14ac:dyDescent="0.2">
      <c r="C260" s="48"/>
      <c r="D260" s="49"/>
      <c r="E260" s="56"/>
      <c r="F260" s="56"/>
      <c r="G260" s="56"/>
      <c r="H260" s="56"/>
      <c r="I260" s="56"/>
    </row>
    <row r="261" spans="3:9" ht="33" customHeight="1" x14ac:dyDescent="0.2">
      <c r="C261" s="48"/>
      <c r="D261" s="49"/>
      <c r="E261" s="56"/>
      <c r="F261" s="56"/>
      <c r="G261" s="56"/>
      <c r="H261" s="56"/>
      <c r="I261" s="56"/>
    </row>
    <row r="262" spans="3:9" ht="33" customHeight="1" x14ac:dyDescent="0.2">
      <c r="C262" s="48"/>
      <c r="D262" s="49"/>
      <c r="E262" s="56"/>
      <c r="F262" s="56"/>
      <c r="G262" s="56"/>
      <c r="H262" s="56"/>
      <c r="I262" s="56"/>
    </row>
    <row r="263" spans="3:9" ht="33" customHeight="1" x14ac:dyDescent="0.2">
      <c r="C263" s="48"/>
      <c r="D263" s="49"/>
      <c r="E263" s="56"/>
      <c r="F263" s="56"/>
      <c r="G263" s="56"/>
      <c r="H263" s="56"/>
      <c r="I263" s="56"/>
    </row>
    <row r="264" spans="3:9" ht="33" customHeight="1" x14ac:dyDescent="0.2">
      <c r="C264" s="48"/>
      <c r="D264" s="49"/>
      <c r="E264" s="56"/>
      <c r="F264" s="56"/>
      <c r="G264" s="56"/>
      <c r="H264" s="56"/>
      <c r="I264" s="56"/>
    </row>
    <row r="265" spans="3:9" ht="33" customHeight="1" x14ac:dyDescent="0.2">
      <c r="C265" s="48"/>
      <c r="D265" s="49"/>
      <c r="E265" s="56"/>
      <c r="F265" s="56"/>
      <c r="G265" s="56"/>
      <c r="H265" s="56"/>
      <c r="I265" s="56"/>
    </row>
    <row r="266" spans="3:9" ht="33" customHeight="1" x14ac:dyDescent="0.2">
      <c r="C266" s="48"/>
      <c r="D266" s="49"/>
      <c r="E266" s="56"/>
      <c r="F266" s="56"/>
      <c r="G266" s="56"/>
      <c r="H266" s="56"/>
      <c r="I266" s="56"/>
    </row>
    <row r="267" spans="3:9" ht="33" customHeight="1" x14ac:dyDescent="0.2">
      <c r="C267" s="48"/>
      <c r="D267" s="49"/>
      <c r="E267" s="56"/>
      <c r="F267" s="56"/>
      <c r="G267" s="56"/>
      <c r="H267" s="56"/>
      <c r="I267" s="56"/>
    </row>
    <row r="268" spans="3:9" ht="33" customHeight="1" x14ac:dyDescent="0.2">
      <c r="C268" s="48"/>
      <c r="D268" s="49"/>
      <c r="E268" s="56"/>
      <c r="F268" s="56"/>
      <c r="G268" s="56"/>
      <c r="H268" s="56"/>
      <c r="I268" s="56"/>
    </row>
    <row r="269" spans="3:9" ht="33" customHeight="1" x14ac:dyDescent="0.2">
      <c r="C269" s="48"/>
      <c r="D269" s="49"/>
      <c r="E269" s="56"/>
      <c r="F269" s="56"/>
      <c r="G269" s="56"/>
      <c r="H269" s="56"/>
      <c r="I269" s="56"/>
    </row>
    <row r="270" spans="3:9" ht="33" customHeight="1" x14ac:dyDescent="0.2">
      <c r="C270" s="48"/>
      <c r="D270" s="49"/>
      <c r="E270" s="56"/>
      <c r="F270" s="56"/>
      <c r="G270" s="56"/>
      <c r="H270" s="56"/>
      <c r="I270" s="56"/>
    </row>
    <row r="271" spans="3:9" ht="33" customHeight="1" x14ac:dyDescent="0.2">
      <c r="C271" s="48"/>
      <c r="D271" s="49"/>
      <c r="E271" s="56"/>
      <c r="F271" s="56"/>
      <c r="G271" s="56"/>
      <c r="H271" s="56"/>
      <c r="I271" s="56"/>
    </row>
    <row r="272" spans="3:9" ht="33" customHeight="1" x14ac:dyDescent="0.2">
      <c r="C272" s="48"/>
      <c r="D272" s="49"/>
      <c r="E272" s="56"/>
      <c r="F272" s="56"/>
      <c r="G272" s="56"/>
      <c r="H272" s="56"/>
      <c r="I272" s="56"/>
    </row>
    <row r="273" spans="3:9" ht="33" customHeight="1" x14ac:dyDescent="0.2">
      <c r="C273" s="48"/>
      <c r="D273" s="49"/>
      <c r="E273" s="56"/>
      <c r="F273" s="56"/>
      <c r="G273" s="56"/>
      <c r="H273" s="56"/>
      <c r="I273" s="56"/>
    </row>
    <row r="274" spans="3:9" ht="33" customHeight="1" x14ac:dyDescent="0.2">
      <c r="C274" s="48"/>
      <c r="D274" s="49"/>
      <c r="E274" s="56"/>
      <c r="F274" s="56"/>
      <c r="G274" s="56"/>
      <c r="H274" s="56"/>
      <c r="I274" s="56"/>
    </row>
    <row r="275" spans="3:9" ht="33" customHeight="1" x14ac:dyDescent="0.2">
      <c r="C275" s="48"/>
      <c r="D275" s="49"/>
      <c r="E275" s="56"/>
      <c r="F275" s="56"/>
      <c r="G275" s="56"/>
      <c r="H275" s="56"/>
      <c r="I275" s="56"/>
    </row>
    <row r="276" spans="3:9" ht="33" customHeight="1" x14ac:dyDescent="0.2">
      <c r="C276" s="48"/>
      <c r="D276" s="49"/>
      <c r="E276" s="56"/>
      <c r="F276" s="56"/>
      <c r="G276" s="56"/>
      <c r="H276" s="56"/>
      <c r="I276" s="56"/>
    </row>
    <row r="277" spans="3:9" ht="33" customHeight="1" x14ac:dyDescent="0.2">
      <c r="C277" s="48"/>
      <c r="D277" s="49"/>
      <c r="E277" s="56"/>
      <c r="F277" s="56"/>
      <c r="G277" s="56"/>
      <c r="H277" s="56"/>
      <c r="I277" s="56"/>
    </row>
    <row r="278" spans="3:9" ht="33" customHeight="1" x14ac:dyDescent="0.2">
      <c r="C278" s="48"/>
      <c r="D278" s="49"/>
      <c r="E278" s="56"/>
      <c r="F278" s="56"/>
      <c r="G278" s="56"/>
      <c r="H278" s="56"/>
      <c r="I278" s="56"/>
    </row>
    <row r="279" spans="3:9" ht="33" customHeight="1" x14ac:dyDescent="0.2">
      <c r="C279" s="48"/>
      <c r="D279" s="49"/>
      <c r="E279" s="56"/>
      <c r="F279" s="56"/>
      <c r="G279" s="56"/>
      <c r="H279" s="56"/>
      <c r="I279" s="56"/>
    </row>
    <row r="280" spans="3:9" ht="33" customHeight="1" x14ac:dyDescent="0.2">
      <c r="C280" s="48"/>
      <c r="D280" s="49"/>
      <c r="E280" s="56"/>
      <c r="F280" s="56"/>
      <c r="G280" s="56"/>
      <c r="H280" s="56"/>
      <c r="I280" s="56"/>
    </row>
    <row r="281" spans="3:9" ht="33" customHeight="1" x14ac:dyDescent="0.2">
      <c r="C281" s="48"/>
      <c r="D281" s="49"/>
      <c r="E281" s="56"/>
      <c r="F281" s="56"/>
      <c r="G281" s="56"/>
      <c r="H281" s="56"/>
      <c r="I281" s="56"/>
    </row>
    <row r="282" spans="3:9" ht="33" customHeight="1" x14ac:dyDescent="0.2">
      <c r="C282" s="48"/>
      <c r="D282" s="49"/>
      <c r="E282" s="56"/>
      <c r="F282" s="56"/>
      <c r="G282" s="56"/>
      <c r="H282" s="56"/>
      <c r="I282" s="56"/>
    </row>
    <row r="283" spans="3:9" ht="33" customHeight="1" x14ac:dyDescent="0.2">
      <c r="C283" s="48"/>
      <c r="D283" s="49"/>
      <c r="E283" s="56"/>
      <c r="F283" s="56"/>
      <c r="G283" s="56"/>
      <c r="H283" s="56"/>
      <c r="I283" s="56"/>
    </row>
    <row r="284" spans="3:9" ht="33" customHeight="1" x14ac:dyDescent="0.2">
      <c r="C284" s="48"/>
      <c r="D284" s="49"/>
      <c r="E284" s="56"/>
      <c r="F284" s="56"/>
      <c r="G284" s="56"/>
      <c r="H284" s="56"/>
      <c r="I284" s="56"/>
    </row>
    <row r="285" spans="3:9" ht="33" customHeight="1" x14ac:dyDescent="0.2">
      <c r="C285" s="48"/>
      <c r="D285" s="49"/>
      <c r="E285" s="56"/>
      <c r="F285" s="56"/>
      <c r="G285" s="56"/>
      <c r="H285" s="56"/>
      <c r="I285" s="56"/>
    </row>
    <row r="286" spans="3:9" ht="33" customHeight="1" x14ac:dyDescent="0.2">
      <c r="C286" s="48"/>
      <c r="D286" s="49"/>
      <c r="E286" s="56"/>
      <c r="F286" s="56"/>
      <c r="G286" s="56"/>
      <c r="H286" s="56"/>
      <c r="I286" s="56"/>
    </row>
    <row r="287" spans="3:9" ht="33" customHeight="1" x14ac:dyDescent="0.2">
      <c r="C287" s="48"/>
      <c r="D287" s="49"/>
      <c r="E287" s="56"/>
      <c r="F287" s="56"/>
      <c r="G287" s="56"/>
      <c r="H287" s="56"/>
      <c r="I287" s="56"/>
    </row>
    <row r="288" spans="3:9" ht="33" customHeight="1" x14ac:dyDescent="0.2">
      <c r="C288" s="48"/>
      <c r="D288" s="49"/>
      <c r="E288" s="56"/>
      <c r="F288" s="56"/>
      <c r="G288" s="56"/>
      <c r="H288" s="56"/>
      <c r="I288" s="56"/>
    </row>
    <row r="289" spans="3:9" ht="33" customHeight="1" x14ac:dyDescent="0.2">
      <c r="C289" s="48"/>
      <c r="D289" s="49"/>
      <c r="E289" s="56"/>
      <c r="F289" s="56"/>
      <c r="G289" s="56"/>
      <c r="H289" s="56"/>
      <c r="I289" s="56"/>
    </row>
    <row r="290" spans="3:9" ht="33" customHeight="1" x14ac:dyDescent="0.2">
      <c r="C290" s="48"/>
      <c r="D290" s="49"/>
      <c r="E290" s="56"/>
      <c r="F290" s="56"/>
      <c r="G290" s="56"/>
      <c r="H290" s="56"/>
      <c r="I290" s="56"/>
    </row>
    <row r="291" spans="3:9" ht="33" customHeight="1" x14ac:dyDescent="0.2">
      <c r="C291" s="48"/>
      <c r="D291" s="49"/>
      <c r="E291" s="56"/>
      <c r="F291" s="56"/>
      <c r="G291" s="56"/>
      <c r="H291" s="56"/>
      <c r="I291" s="56"/>
    </row>
    <row r="292" spans="3:9" ht="33" customHeight="1" x14ac:dyDescent="0.2">
      <c r="C292" s="48"/>
      <c r="D292" s="49"/>
      <c r="E292" s="56"/>
      <c r="F292" s="56"/>
      <c r="G292" s="56"/>
      <c r="H292" s="56"/>
      <c r="I292" s="56"/>
    </row>
    <row r="293" spans="3:9" ht="33" customHeight="1" x14ac:dyDescent="0.2">
      <c r="C293" s="48"/>
      <c r="D293" s="49"/>
      <c r="E293" s="56"/>
      <c r="F293" s="56"/>
      <c r="G293" s="56"/>
      <c r="H293" s="56"/>
      <c r="I293" s="56"/>
    </row>
    <row r="294" spans="3:9" ht="33" customHeight="1" x14ac:dyDescent="0.2">
      <c r="C294" s="48"/>
      <c r="D294" s="49"/>
      <c r="E294" s="56"/>
      <c r="F294" s="56"/>
      <c r="G294" s="56"/>
      <c r="H294" s="56"/>
      <c r="I294" s="56"/>
    </row>
    <row r="295" spans="3:9" ht="33" customHeight="1" x14ac:dyDescent="0.2">
      <c r="C295" s="48"/>
      <c r="D295" s="49"/>
      <c r="E295" s="56"/>
      <c r="F295" s="56"/>
      <c r="G295" s="56"/>
      <c r="H295" s="56"/>
      <c r="I295" s="56"/>
    </row>
    <row r="296" spans="3:9" ht="33" customHeight="1" x14ac:dyDescent="0.2">
      <c r="C296" s="48"/>
      <c r="D296" s="49"/>
      <c r="E296" s="56"/>
      <c r="F296" s="56"/>
      <c r="G296" s="56"/>
      <c r="H296" s="56"/>
      <c r="I296" s="56"/>
    </row>
    <row r="297" spans="3:9" ht="33" customHeight="1" x14ac:dyDescent="0.2">
      <c r="C297" s="48"/>
      <c r="D297" s="49"/>
      <c r="E297" s="56"/>
      <c r="F297" s="56"/>
      <c r="G297" s="56"/>
      <c r="H297" s="56"/>
      <c r="I297" s="56"/>
    </row>
    <row r="298" spans="3:9" ht="33" customHeight="1" x14ac:dyDescent="0.2">
      <c r="C298" s="48"/>
      <c r="D298" s="49"/>
      <c r="E298" s="56"/>
      <c r="F298" s="56"/>
      <c r="G298" s="56"/>
      <c r="H298" s="56"/>
      <c r="I298" s="56"/>
    </row>
    <row r="299" spans="3:9" ht="33" customHeight="1" x14ac:dyDescent="0.2">
      <c r="C299" s="48"/>
      <c r="D299" s="49"/>
      <c r="E299" s="56"/>
      <c r="F299" s="56"/>
      <c r="G299" s="56"/>
      <c r="H299" s="56"/>
      <c r="I299" s="56"/>
    </row>
    <row r="300" spans="3:9" ht="33" customHeight="1" x14ac:dyDescent="0.2">
      <c r="C300" s="48"/>
      <c r="D300" s="49"/>
      <c r="E300" s="56"/>
      <c r="F300" s="56"/>
      <c r="G300" s="56"/>
      <c r="H300" s="56"/>
      <c r="I300" s="56"/>
    </row>
    <row r="301" spans="3:9" ht="33" customHeight="1" x14ac:dyDescent="0.2">
      <c r="C301" s="48"/>
      <c r="D301" s="49"/>
      <c r="E301" s="56"/>
      <c r="F301" s="56"/>
      <c r="G301" s="56"/>
      <c r="H301" s="56"/>
      <c r="I301" s="56"/>
    </row>
    <row r="302" spans="3:9" ht="33" customHeight="1" x14ac:dyDescent="0.2">
      <c r="C302" s="48"/>
      <c r="D302" s="49"/>
      <c r="E302" s="56"/>
      <c r="F302" s="56"/>
      <c r="G302" s="56"/>
      <c r="H302" s="56"/>
      <c r="I302" s="56"/>
    </row>
    <row r="303" spans="3:9" ht="33" customHeight="1" x14ac:dyDescent="0.2">
      <c r="C303" s="48"/>
      <c r="D303" s="49"/>
      <c r="E303" s="56"/>
      <c r="F303" s="56"/>
      <c r="G303" s="56"/>
      <c r="H303" s="56"/>
      <c r="I303" s="56"/>
    </row>
    <row r="304" spans="3:9" ht="33" customHeight="1" x14ac:dyDescent="0.2">
      <c r="C304" s="48"/>
      <c r="D304" s="49"/>
      <c r="E304" s="56"/>
      <c r="F304" s="56"/>
      <c r="G304" s="56"/>
      <c r="H304" s="56"/>
      <c r="I304" s="56"/>
    </row>
    <row r="305" spans="3:9" ht="33" customHeight="1" x14ac:dyDescent="0.2">
      <c r="C305" s="48"/>
      <c r="D305" s="49"/>
      <c r="E305" s="56"/>
      <c r="F305" s="56"/>
      <c r="G305" s="56"/>
      <c r="H305" s="56"/>
      <c r="I305" s="56"/>
    </row>
    <row r="306" spans="3:9" ht="33" customHeight="1" x14ac:dyDescent="0.2">
      <c r="C306" s="48"/>
      <c r="D306" s="49"/>
      <c r="E306" s="56"/>
      <c r="F306" s="56"/>
      <c r="G306" s="56"/>
      <c r="H306" s="56"/>
      <c r="I306" s="56"/>
    </row>
    <row r="307" spans="3:9" ht="33" customHeight="1" x14ac:dyDescent="0.2">
      <c r="C307" s="48"/>
      <c r="D307" s="49"/>
      <c r="E307" s="56"/>
      <c r="F307" s="56"/>
      <c r="G307" s="56"/>
      <c r="H307" s="56"/>
      <c r="I307" s="56"/>
    </row>
    <row r="308" spans="3:9" ht="33" customHeight="1" x14ac:dyDescent="0.2">
      <c r="C308" s="48"/>
      <c r="D308" s="49"/>
      <c r="E308" s="56"/>
      <c r="F308" s="56"/>
      <c r="G308" s="56"/>
      <c r="H308" s="56"/>
      <c r="I308" s="56"/>
    </row>
    <row r="309" spans="3:9" ht="33" customHeight="1" x14ac:dyDescent="0.2">
      <c r="C309" s="48"/>
      <c r="D309" s="49"/>
      <c r="E309" s="56"/>
      <c r="F309" s="56"/>
      <c r="G309" s="56"/>
      <c r="H309" s="56"/>
      <c r="I309" s="56"/>
    </row>
    <row r="310" spans="3:9" ht="33" customHeight="1" x14ac:dyDescent="0.2">
      <c r="C310" s="48"/>
      <c r="D310" s="49"/>
      <c r="E310" s="56"/>
      <c r="F310" s="56"/>
      <c r="G310" s="56"/>
      <c r="H310" s="56"/>
      <c r="I310" s="56"/>
    </row>
    <row r="311" spans="3:9" ht="33" customHeight="1" x14ac:dyDescent="0.2">
      <c r="C311" s="48"/>
      <c r="D311" s="49"/>
      <c r="E311" s="56"/>
      <c r="F311" s="56"/>
      <c r="G311" s="56"/>
      <c r="H311" s="56"/>
      <c r="I311" s="56"/>
    </row>
    <row r="312" spans="3:9" ht="33" customHeight="1" x14ac:dyDescent="0.2">
      <c r="C312" s="48"/>
      <c r="D312" s="49"/>
      <c r="E312" s="56"/>
      <c r="F312" s="56"/>
      <c r="G312" s="56"/>
      <c r="H312" s="56"/>
      <c r="I312" s="56"/>
    </row>
    <row r="313" spans="3:9" ht="33" customHeight="1" x14ac:dyDescent="0.2">
      <c r="C313" s="48"/>
      <c r="D313" s="49"/>
      <c r="E313" s="56"/>
      <c r="F313" s="56"/>
      <c r="G313" s="56"/>
      <c r="H313" s="56"/>
      <c r="I313" s="56"/>
    </row>
    <row r="314" spans="3:9" ht="33" customHeight="1" x14ac:dyDescent="0.2">
      <c r="C314" s="48"/>
      <c r="D314" s="49"/>
      <c r="E314" s="56"/>
      <c r="F314" s="56"/>
      <c r="G314" s="56"/>
      <c r="H314" s="56"/>
      <c r="I314" s="56"/>
    </row>
    <row r="315" spans="3:9" ht="33" customHeight="1" x14ac:dyDescent="0.2">
      <c r="C315" s="48"/>
      <c r="D315" s="49"/>
      <c r="E315" s="56"/>
      <c r="F315" s="56"/>
      <c r="G315" s="56"/>
      <c r="H315" s="56"/>
      <c r="I315" s="56"/>
    </row>
    <row r="316" spans="3:9" ht="33" customHeight="1" x14ac:dyDescent="0.2">
      <c r="C316" s="48"/>
      <c r="D316" s="49"/>
      <c r="E316" s="56"/>
      <c r="F316" s="56"/>
      <c r="G316" s="56"/>
      <c r="H316" s="56"/>
      <c r="I316" s="56"/>
    </row>
    <row r="317" spans="3:9" ht="33" customHeight="1" x14ac:dyDescent="0.2">
      <c r="C317" s="48"/>
      <c r="D317" s="49"/>
      <c r="E317" s="56"/>
      <c r="F317" s="56"/>
      <c r="G317" s="56"/>
      <c r="H317" s="56"/>
      <c r="I317" s="56"/>
    </row>
    <row r="318" spans="3:9" ht="33" customHeight="1" x14ac:dyDescent="0.2">
      <c r="C318" s="48"/>
      <c r="D318" s="49"/>
      <c r="E318" s="56"/>
      <c r="F318" s="56"/>
      <c r="G318" s="56"/>
      <c r="H318" s="56"/>
      <c r="I318" s="56"/>
    </row>
    <row r="319" spans="3:9" ht="33" customHeight="1" x14ac:dyDescent="0.2">
      <c r="C319" s="48"/>
      <c r="D319" s="49"/>
      <c r="E319" s="56"/>
      <c r="F319" s="56"/>
      <c r="G319" s="56"/>
      <c r="H319" s="56"/>
      <c r="I319" s="56"/>
    </row>
    <row r="320" spans="3:9" ht="33" customHeight="1" x14ac:dyDescent="0.2">
      <c r="C320" s="48"/>
      <c r="D320" s="49"/>
      <c r="E320" s="56"/>
      <c r="F320" s="56"/>
      <c r="G320" s="56"/>
      <c r="H320" s="56"/>
      <c r="I320" s="56"/>
    </row>
    <row r="321" spans="3:9" ht="33" customHeight="1" x14ac:dyDescent="0.2">
      <c r="C321" s="48"/>
      <c r="D321" s="49"/>
      <c r="E321" s="56"/>
      <c r="F321" s="56"/>
      <c r="G321" s="56"/>
      <c r="H321" s="56"/>
      <c r="I321" s="56"/>
    </row>
    <row r="322" spans="3:9" ht="33" customHeight="1" x14ac:dyDescent="0.2">
      <c r="C322" s="48"/>
      <c r="D322" s="49"/>
      <c r="E322" s="56"/>
      <c r="F322" s="56"/>
      <c r="G322" s="56"/>
      <c r="H322" s="56"/>
      <c r="I322" s="56"/>
    </row>
    <row r="323" spans="3:9" ht="33" customHeight="1" x14ac:dyDescent="0.2">
      <c r="C323" s="48"/>
      <c r="D323" s="49"/>
      <c r="E323" s="56"/>
      <c r="F323" s="56"/>
      <c r="G323" s="56"/>
      <c r="H323" s="56"/>
      <c r="I323" s="56"/>
    </row>
    <row r="324" spans="3:9" ht="33" customHeight="1" x14ac:dyDescent="0.2">
      <c r="C324" s="48"/>
      <c r="D324" s="49"/>
      <c r="E324" s="56"/>
      <c r="F324" s="56"/>
      <c r="G324" s="56"/>
      <c r="H324" s="56"/>
      <c r="I324" s="56"/>
    </row>
    <row r="325" spans="3:9" ht="33" customHeight="1" x14ac:dyDescent="0.2">
      <c r="C325" s="48"/>
      <c r="D325" s="49"/>
      <c r="E325" s="56"/>
      <c r="F325" s="56"/>
      <c r="G325" s="56"/>
      <c r="H325" s="56"/>
      <c r="I325" s="56"/>
    </row>
    <row r="326" spans="3:9" ht="33" customHeight="1" x14ac:dyDescent="0.2">
      <c r="C326" s="48"/>
      <c r="D326" s="49"/>
      <c r="E326" s="56"/>
      <c r="F326" s="56"/>
      <c r="G326" s="56"/>
      <c r="H326" s="56"/>
      <c r="I326" s="56"/>
    </row>
    <row r="327" spans="3:9" ht="33" customHeight="1" x14ac:dyDescent="0.2">
      <c r="C327" s="48"/>
      <c r="D327" s="49"/>
      <c r="E327" s="56"/>
      <c r="F327" s="56"/>
      <c r="G327" s="56"/>
      <c r="H327" s="56"/>
      <c r="I327" s="56"/>
    </row>
    <row r="328" spans="3:9" ht="33" customHeight="1" x14ac:dyDescent="0.2">
      <c r="C328" s="48"/>
      <c r="D328" s="49"/>
      <c r="E328" s="56"/>
      <c r="F328" s="56"/>
      <c r="G328" s="56"/>
      <c r="H328" s="56"/>
      <c r="I328" s="56"/>
    </row>
    <row r="329" spans="3:9" ht="33" customHeight="1" x14ac:dyDescent="0.2">
      <c r="C329" s="48"/>
      <c r="D329" s="49"/>
      <c r="E329" s="56"/>
      <c r="F329" s="56"/>
      <c r="G329" s="56"/>
      <c r="H329" s="56"/>
      <c r="I329" s="56"/>
    </row>
    <row r="330" spans="3:9" ht="33" customHeight="1" x14ac:dyDescent="0.2">
      <c r="C330" s="48"/>
      <c r="D330" s="49"/>
      <c r="E330" s="56"/>
      <c r="F330" s="56"/>
      <c r="G330" s="56"/>
      <c r="H330" s="56"/>
      <c r="I330" s="56"/>
    </row>
    <row r="331" spans="3:9" ht="33" customHeight="1" x14ac:dyDescent="0.2">
      <c r="C331" s="48"/>
      <c r="D331" s="49"/>
      <c r="E331" s="56"/>
      <c r="F331" s="56"/>
      <c r="G331" s="56"/>
      <c r="H331" s="56"/>
      <c r="I331" s="56"/>
    </row>
    <row r="332" spans="3:9" ht="33" customHeight="1" x14ac:dyDescent="0.2">
      <c r="C332" s="48"/>
      <c r="D332" s="49"/>
      <c r="E332" s="56"/>
      <c r="F332" s="56"/>
      <c r="G332" s="56"/>
      <c r="H332" s="56"/>
      <c r="I332" s="56"/>
    </row>
    <row r="333" spans="3:9" ht="33" customHeight="1" x14ac:dyDescent="0.2">
      <c r="C333" s="48"/>
      <c r="D333" s="49"/>
      <c r="E333" s="56"/>
      <c r="F333" s="56"/>
      <c r="G333" s="56"/>
      <c r="H333" s="56"/>
      <c r="I333" s="56"/>
    </row>
    <row r="334" spans="3:9" ht="33" customHeight="1" x14ac:dyDescent="0.2">
      <c r="C334" s="48"/>
      <c r="D334" s="49"/>
      <c r="E334" s="56"/>
      <c r="F334" s="56"/>
      <c r="G334" s="56"/>
      <c r="H334" s="56"/>
      <c r="I334" s="56"/>
    </row>
    <row r="335" spans="3:9" ht="33" customHeight="1" x14ac:dyDescent="0.2">
      <c r="C335" s="48"/>
      <c r="D335" s="49"/>
      <c r="E335" s="56"/>
      <c r="F335" s="56"/>
      <c r="G335" s="56"/>
      <c r="H335" s="56"/>
      <c r="I335" s="56"/>
    </row>
    <row r="336" spans="3:9" ht="33" customHeight="1" x14ac:dyDescent="0.2">
      <c r="C336" s="48"/>
      <c r="D336" s="49"/>
      <c r="E336" s="56"/>
      <c r="F336" s="56"/>
      <c r="G336" s="56"/>
      <c r="H336" s="56"/>
      <c r="I336" s="56"/>
    </row>
    <row r="337" spans="3:9" ht="33" customHeight="1" x14ac:dyDescent="0.2">
      <c r="C337" s="48"/>
      <c r="D337" s="49"/>
      <c r="E337" s="56"/>
      <c r="F337" s="56"/>
      <c r="G337" s="56"/>
      <c r="H337" s="56"/>
      <c r="I337" s="56"/>
    </row>
    <row r="338" spans="3:9" ht="33" customHeight="1" x14ac:dyDescent="0.2">
      <c r="C338" s="48"/>
      <c r="D338" s="49"/>
      <c r="E338" s="56"/>
      <c r="F338" s="56"/>
      <c r="G338" s="56"/>
      <c r="H338" s="56"/>
      <c r="I338" s="56"/>
    </row>
    <row r="339" spans="3:9" ht="33" customHeight="1" x14ac:dyDescent="0.2">
      <c r="C339" s="48"/>
      <c r="D339" s="49"/>
      <c r="E339" s="56"/>
      <c r="F339" s="56"/>
      <c r="G339" s="56"/>
      <c r="H339" s="56"/>
      <c r="I339" s="56"/>
    </row>
    <row r="340" spans="3:9" ht="33" customHeight="1" x14ac:dyDescent="0.2">
      <c r="C340" s="48"/>
      <c r="D340" s="49"/>
      <c r="E340" s="56"/>
      <c r="F340" s="56"/>
      <c r="G340" s="56"/>
      <c r="H340" s="56"/>
      <c r="I340" s="56"/>
    </row>
    <row r="341" spans="3:9" ht="33" customHeight="1" x14ac:dyDescent="0.2">
      <c r="C341" s="48"/>
      <c r="D341" s="49"/>
      <c r="E341" s="56"/>
      <c r="F341" s="56"/>
      <c r="G341" s="56"/>
      <c r="H341" s="56"/>
      <c r="I341" s="56"/>
    </row>
    <row r="342" spans="3:9" ht="33" customHeight="1" x14ac:dyDescent="0.2">
      <c r="C342" s="48"/>
      <c r="D342" s="49"/>
      <c r="E342" s="56"/>
      <c r="F342" s="56"/>
      <c r="G342" s="56"/>
      <c r="H342" s="56"/>
      <c r="I342" s="56"/>
    </row>
    <row r="343" spans="3:9" ht="33" customHeight="1" x14ac:dyDescent="0.2">
      <c r="C343" s="48"/>
      <c r="D343" s="49"/>
      <c r="E343" s="56"/>
      <c r="F343" s="56"/>
      <c r="G343" s="56"/>
      <c r="H343" s="56"/>
      <c r="I343" s="56"/>
    </row>
    <row r="344" spans="3:9" ht="33" customHeight="1" x14ac:dyDescent="0.2">
      <c r="C344" s="48"/>
      <c r="D344" s="49"/>
      <c r="E344" s="56"/>
      <c r="F344" s="56"/>
      <c r="G344" s="56"/>
      <c r="H344" s="56"/>
      <c r="I344" s="56"/>
    </row>
    <row r="345" spans="3:9" ht="33" customHeight="1" x14ac:dyDescent="0.2">
      <c r="C345" s="48"/>
      <c r="D345" s="49"/>
      <c r="E345" s="56"/>
      <c r="F345" s="56"/>
      <c r="G345" s="56"/>
      <c r="H345" s="56"/>
      <c r="I345" s="56"/>
    </row>
    <row r="346" spans="3:9" ht="33" customHeight="1" x14ac:dyDescent="0.2">
      <c r="C346" s="48"/>
      <c r="D346" s="49"/>
      <c r="E346" s="56"/>
      <c r="F346" s="56"/>
      <c r="G346" s="56"/>
      <c r="H346" s="56"/>
      <c r="I346" s="56"/>
    </row>
    <row r="347" spans="3:9" ht="33" customHeight="1" x14ac:dyDescent="0.2">
      <c r="C347" s="48"/>
      <c r="D347" s="49"/>
      <c r="E347" s="56"/>
      <c r="F347" s="56"/>
      <c r="G347" s="56"/>
      <c r="H347" s="56"/>
      <c r="I347" s="56"/>
    </row>
    <row r="348" spans="3:9" ht="33" customHeight="1" x14ac:dyDescent="0.2">
      <c r="C348" s="48"/>
      <c r="D348" s="49"/>
      <c r="E348" s="56"/>
      <c r="F348" s="56"/>
      <c r="G348" s="56"/>
      <c r="H348" s="56"/>
      <c r="I348" s="56"/>
    </row>
    <row r="349" spans="3:9" ht="33" customHeight="1" x14ac:dyDescent="0.2">
      <c r="C349" s="48"/>
      <c r="D349" s="49"/>
      <c r="E349" s="56"/>
      <c r="F349" s="56"/>
      <c r="G349" s="56"/>
      <c r="H349" s="56"/>
      <c r="I349" s="56"/>
    </row>
    <row r="350" spans="3:9" ht="33" customHeight="1" x14ac:dyDescent="0.2">
      <c r="C350" s="48"/>
      <c r="D350" s="49"/>
      <c r="E350" s="56"/>
      <c r="F350" s="56"/>
      <c r="G350" s="56"/>
      <c r="H350" s="56"/>
      <c r="I350" s="56"/>
    </row>
    <row r="351" spans="3:9" ht="33" customHeight="1" x14ac:dyDescent="0.2">
      <c r="C351" s="48"/>
      <c r="D351" s="49"/>
      <c r="E351" s="56"/>
      <c r="F351" s="56"/>
      <c r="G351" s="56"/>
      <c r="H351" s="56"/>
      <c r="I351" s="56"/>
    </row>
    <row r="352" spans="3:9" ht="33" customHeight="1" x14ac:dyDescent="0.2">
      <c r="C352" s="48"/>
      <c r="D352" s="49"/>
      <c r="E352" s="56"/>
      <c r="F352" s="56"/>
      <c r="G352" s="56"/>
      <c r="H352" s="56"/>
      <c r="I352" s="56"/>
    </row>
    <row r="353" spans="3:9" ht="33" customHeight="1" x14ac:dyDescent="0.2">
      <c r="C353" s="48"/>
      <c r="D353" s="49"/>
      <c r="E353" s="56"/>
      <c r="F353" s="56"/>
      <c r="G353" s="56"/>
      <c r="H353" s="56"/>
      <c r="I353" s="56"/>
    </row>
    <row r="354" spans="3:9" ht="33" customHeight="1" x14ac:dyDescent="0.2">
      <c r="C354" s="48"/>
      <c r="D354" s="49"/>
      <c r="E354" s="56"/>
      <c r="F354" s="56"/>
      <c r="G354" s="56"/>
      <c r="H354" s="56"/>
      <c r="I354" s="56"/>
    </row>
    <row r="355" spans="3:9" ht="33" customHeight="1" x14ac:dyDescent="0.2">
      <c r="C355" s="48"/>
      <c r="D355" s="49"/>
      <c r="E355" s="56"/>
      <c r="F355" s="56"/>
      <c r="G355" s="56"/>
      <c r="H355" s="56"/>
      <c r="I355" s="56"/>
    </row>
    <row r="356" spans="3:9" ht="33" customHeight="1" x14ac:dyDescent="0.2">
      <c r="C356" s="48"/>
      <c r="D356" s="49"/>
      <c r="E356" s="56"/>
      <c r="F356" s="56"/>
      <c r="G356" s="56"/>
      <c r="H356" s="56"/>
      <c r="I356" s="56"/>
    </row>
    <row r="357" spans="3:9" ht="33" customHeight="1" x14ac:dyDescent="0.2">
      <c r="C357" s="48"/>
      <c r="D357" s="49"/>
      <c r="E357" s="56"/>
      <c r="F357" s="56"/>
      <c r="G357" s="56"/>
      <c r="H357" s="56"/>
      <c r="I357" s="56"/>
    </row>
    <row r="358" spans="3:9" ht="33" customHeight="1" x14ac:dyDescent="0.2">
      <c r="C358" s="48"/>
      <c r="D358" s="49"/>
      <c r="E358" s="56"/>
      <c r="F358" s="56"/>
      <c r="G358" s="56"/>
      <c r="H358" s="56"/>
      <c r="I358" s="56"/>
    </row>
    <row r="359" spans="3:9" ht="33" customHeight="1" x14ac:dyDescent="0.2">
      <c r="C359" s="48"/>
      <c r="D359" s="49"/>
      <c r="E359" s="56"/>
      <c r="F359" s="56"/>
      <c r="G359" s="56"/>
      <c r="H359" s="56"/>
      <c r="I359" s="56"/>
    </row>
    <row r="360" spans="3:9" ht="33" customHeight="1" x14ac:dyDescent="0.2">
      <c r="C360" s="48"/>
      <c r="D360" s="49"/>
      <c r="E360" s="56"/>
      <c r="F360" s="56"/>
      <c r="G360" s="56"/>
      <c r="H360" s="56"/>
      <c r="I360" s="56"/>
    </row>
    <row r="361" spans="3:9" ht="33" customHeight="1" x14ac:dyDescent="0.2">
      <c r="C361" s="48"/>
      <c r="D361" s="49"/>
      <c r="E361" s="56"/>
      <c r="F361" s="56"/>
      <c r="G361" s="56"/>
      <c r="H361" s="56"/>
      <c r="I361" s="56"/>
    </row>
    <row r="362" spans="3:9" ht="33" customHeight="1" x14ac:dyDescent="0.2">
      <c r="C362" s="48"/>
      <c r="D362" s="49"/>
      <c r="E362" s="56"/>
      <c r="F362" s="56"/>
      <c r="G362" s="56"/>
      <c r="H362" s="56"/>
      <c r="I362" s="56"/>
    </row>
    <row r="363" spans="3:9" ht="33" customHeight="1" x14ac:dyDescent="0.2">
      <c r="C363" s="48"/>
      <c r="D363" s="49"/>
      <c r="E363" s="56"/>
      <c r="F363" s="56"/>
      <c r="G363" s="56"/>
      <c r="H363" s="56"/>
      <c r="I363" s="56"/>
    </row>
    <row r="364" spans="3:9" ht="33" customHeight="1" x14ac:dyDescent="0.2">
      <c r="C364" s="48"/>
      <c r="D364" s="49"/>
      <c r="E364" s="56"/>
      <c r="F364" s="56"/>
      <c r="G364" s="56"/>
      <c r="H364" s="56"/>
      <c r="I364" s="56"/>
    </row>
    <row r="365" spans="3:9" ht="33" customHeight="1" x14ac:dyDescent="0.2">
      <c r="C365" s="48"/>
      <c r="D365" s="49"/>
      <c r="E365" s="56"/>
      <c r="F365" s="56"/>
      <c r="G365" s="56"/>
      <c r="H365" s="56"/>
      <c r="I365" s="56"/>
    </row>
    <row r="366" spans="3:9" ht="33" customHeight="1" x14ac:dyDescent="0.2">
      <c r="C366" s="48"/>
      <c r="D366" s="49"/>
      <c r="E366" s="56"/>
      <c r="F366" s="56"/>
      <c r="G366" s="56"/>
      <c r="H366" s="56"/>
      <c r="I366" s="56"/>
    </row>
    <row r="367" spans="3:9" ht="33" customHeight="1" x14ac:dyDescent="0.2">
      <c r="C367" s="48"/>
      <c r="D367" s="49"/>
      <c r="E367" s="56"/>
      <c r="F367" s="56"/>
      <c r="G367" s="56"/>
      <c r="H367" s="56"/>
      <c r="I367" s="56"/>
    </row>
    <row r="368" spans="3:9" ht="33" customHeight="1" x14ac:dyDescent="0.2">
      <c r="C368" s="48"/>
      <c r="D368" s="49"/>
      <c r="E368" s="56"/>
      <c r="F368" s="56"/>
      <c r="G368" s="56"/>
      <c r="H368" s="56"/>
      <c r="I368" s="56"/>
    </row>
    <row r="369" spans="3:9" ht="33" customHeight="1" x14ac:dyDescent="0.2">
      <c r="C369" s="48"/>
      <c r="D369" s="49"/>
      <c r="E369" s="56"/>
      <c r="F369" s="56"/>
      <c r="G369" s="56"/>
      <c r="H369" s="56"/>
      <c r="I369" s="56"/>
    </row>
    <row r="370" spans="3:9" ht="33" customHeight="1" x14ac:dyDescent="0.2">
      <c r="C370" s="48"/>
      <c r="D370" s="49"/>
      <c r="E370" s="56"/>
      <c r="F370" s="56"/>
      <c r="G370" s="56"/>
      <c r="H370" s="56"/>
      <c r="I370" s="56"/>
    </row>
    <row r="371" spans="3:9" ht="33" customHeight="1" x14ac:dyDescent="0.2">
      <c r="C371" s="48"/>
      <c r="D371" s="49"/>
      <c r="E371" s="56"/>
      <c r="F371" s="56"/>
      <c r="G371" s="56"/>
      <c r="H371" s="56"/>
      <c r="I371" s="56"/>
    </row>
    <row r="372" spans="3:9" ht="33" customHeight="1" x14ac:dyDescent="0.2">
      <c r="C372" s="48"/>
      <c r="D372" s="49"/>
      <c r="E372" s="56"/>
      <c r="F372" s="56"/>
      <c r="G372" s="56"/>
      <c r="H372" s="56"/>
      <c r="I372" s="56"/>
    </row>
    <row r="373" spans="3:9" ht="33" customHeight="1" x14ac:dyDescent="0.2">
      <c r="C373" s="48"/>
      <c r="D373" s="49"/>
      <c r="E373" s="56"/>
      <c r="F373" s="56"/>
      <c r="G373" s="56"/>
      <c r="H373" s="56"/>
      <c r="I373" s="56"/>
    </row>
    <row r="374" spans="3:9" ht="33" customHeight="1" x14ac:dyDescent="0.2">
      <c r="C374" s="48"/>
      <c r="D374" s="49"/>
      <c r="E374" s="56"/>
      <c r="F374" s="56"/>
      <c r="G374" s="56"/>
      <c r="H374" s="56"/>
      <c r="I374" s="56"/>
    </row>
    <row r="375" spans="3:9" ht="33" customHeight="1" x14ac:dyDescent="0.2">
      <c r="C375" s="48"/>
      <c r="D375" s="49"/>
      <c r="E375" s="56"/>
      <c r="F375" s="56"/>
      <c r="G375" s="56"/>
      <c r="H375" s="56"/>
      <c r="I375" s="56"/>
    </row>
    <row r="376" spans="3:9" ht="33" customHeight="1" x14ac:dyDescent="0.2">
      <c r="C376" s="48"/>
      <c r="D376" s="49"/>
      <c r="E376" s="56"/>
      <c r="F376" s="56"/>
      <c r="G376" s="56"/>
      <c r="H376" s="56"/>
      <c r="I376" s="56"/>
    </row>
    <row r="377" spans="3:9" ht="33" customHeight="1" x14ac:dyDescent="0.2">
      <c r="C377" s="48"/>
      <c r="D377" s="49"/>
      <c r="E377" s="56"/>
      <c r="F377" s="56"/>
      <c r="G377" s="56"/>
      <c r="H377" s="56"/>
      <c r="I377" s="56"/>
    </row>
    <row r="378" spans="3:9" ht="33" customHeight="1" x14ac:dyDescent="0.2">
      <c r="C378" s="48"/>
      <c r="D378" s="49"/>
      <c r="E378" s="56"/>
      <c r="F378" s="56"/>
      <c r="G378" s="56"/>
      <c r="H378" s="56"/>
      <c r="I378" s="56"/>
    </row>
    <row r="379" spans="3:9" ht="33" customHeight="1" x14ac:dyDescent="0.2">
      <c r="C379" s="48"/>
      <c r="D379" s="49"/>
      <c r="E379" s="56"/>
      <c r="F379" s="56"/>
      <c r="G379" s="56"/>
      <c r="H379" s="56"/>
      <c r="I379" s="56"/>
    </row>
    <row r="380" spans="3:9" ht="33" customHeight="1" x14ac:dyDescent="0.2">
      <c r="C380" s="48"/>
      <c r="D380" s="49"/>
      <c r="E380" s="56"/>
      <c r="F380" s="56"/>
      <c r="G380" s="56"/>
      <c r="H380" s="56"/>
      <c r="I380" s="56"/>
    </row>
    <row r="381" spans="3:9" ht="33" customHeight="1" x14ac:dyDescent="0.2">
      <c r="C381" s="48"/>
      <c r="D381" s="49"/>
      <c r="E381" s="56"/>
      <c r="F381" s="56"/>
      <c r="G381" s="56"/>
      <c r="H381" s="56"/>
      <c r="I381" s="56"/>
    </row>
    <row r="382" spans="3:9" ht="33" customHeight="1" x14ac:dyDescent="0.2">
      <c r="C382" s="48"/>
      <c r="D382" s="49"/>
      <c r="E382" s="56"/>
      <c r="F382" s="56"/>
      <c r="G382" s="56"/>
      <c r="H382" s="56"/>
      <c r="I382" s="56"/>
    </row>
    <row r="383" spans="3:9" ht="33" customHeight="1" x14ac:dyDescent="0.2">
      <c r="C383" s="48"/>
      <c r="D383" s="49"/>
      <c r="E383" s="56"/>
      <c r="F383" s="56"/>
      <c r="G383" s="56"/>
      <c r="H383" s="56"/>
      <c r="I383" s="56"/>
    </row>
    <row r="384" spans="3:9" ht="33" customHeight="1" x14ac:dyDescent="0.2">
      <c r="C384" s="48"/>
      <c r="D384" s="49"/>
      <c r="E384" s="56"/>
      <c r="F384" s="56"/>
      <c r="G384" s="56"/>
      <c r="H384" s="56"/>
      <c r="I384" s="56"/>
    </row>
    <row r="385" spans="3:9" ht="33" customHeight="1" x14ac:dyDescent="0.2">
      <c r="C385" s="48"/>
      <c r="D385" s="49"/>
      <c r="E385" s="56"/>
      <c r="F385" s="56"/>
      <c r="G385" s="56"/>
      <c r="H385" s="56"/>
      <c r="I385" s="56"/>
    </row>
    <row r="386" spans="3:9" ht="33" customHeight="1" x14ac:dyDescent="0.2">
      <c r="C386" s="48"/>
      <c r="D386" s="49"/>
      <c r="E386" s="56"/>
      <c r="F386" s="56"/>
      <c r="G386" s="56"/>
      <c r="H386" s="56"/>
      <c r="I386" s="56"/>
    </row>
    <row r="387" spans="3:9" ht="33" customHeight="1" x14ac:dyDescent="0.2">
      <c r="C387" s="48"/>
      <c r="D387" s="49"/>
      <c r="E387" s="56"/>
      <c r="F387" s="56"/>
      <c r="G387" s="56"/>
      <c r="H387" s="56"/>
      <c r="I387" s="56"/>
    </row>
    <row r="388" spans="3:9" ht="33" customHeight="1" x14ac:dyDescent="0.2">
      <c r="C388" s="48"/>
      <c r="D388" s="49"/>
      <c r="E388" s="56"/>
      <c r="F388" s="56"/>
      <c r="G388" s="56"/>
      <c r="H388" s="56"/>
      <c r="I388" s="56"/>
    </row>
    <row r="389" spans="3:9" ht="33" customHeight="1" x14ac:dyDescent="0.2">
      <c r="C389" s="48"/>
      <c r="D389" s="49"/>
      <c r="E389" s="56"/>
      <c r="F389" s="56"/>
      <c r="G389" s="56"/>
      <c r="H389" s="56"/>
      <c r="I389" s="56"/>
    </row>
    <row r="390" spans="3:9" ht="33" customHeight="1" x14ac:dyDescent="0.2">
      <c r="C390" s="48"/>
      <c r="D390" s="49"/>
      <c r="E390" s="56"/>
      <c r="F390" s="56"/>
      <c r="G390" s="56"/>
      <c r="H390" s="56"/>
      <c r="I390" s="56"/>
    </row>
    <row r="391" spans="3:9" ht="33" customHeight="1" x14ac:dyDescent="0.2">
      <c r="C391" s="48"/>
      <c r="D391" s="49"/>
      <c r="E391" s="56"/>
      <c r="F391" s="56"/>
      <c r="G391" s="56"/>
      <c r="H391" s="56"/>
      <c r="I391" s="56"/>
    </row>
    <row r="392" spans="3:9" ht="33" customHeight="1" x14ac:dyDescent="0.2">
      <c r="C392" s="48"/>
      <c r="D392" s="49"/>
      <c r="E392" s="56"/>
      <c r="F392" s="56"/>
      <c r="G392" s="56"/>
      <c r="H392" s="56"/>
      <c r="I392" s="56"/>
    </row>
    <row r="393" spans="3:9" ht="33" customHeight="1" x14ac:dyDescent="0.2">
      <c r="C393" s="48"/>
      <c r="D393" s="49"/>
      <c r="E393" s="56"/>
      <c r="F393" s="56"/>
      <c r="G393" s="56"/>
      <c r="H393" s="56"/>
      <c r="I393" s="56"/>
    </row>
    <row r="394" spans="3:9" ht="33" customHeight="1" x14ac:dyDescent="0.2">
      <c r="C394" s="48"/>
      <c r="D394" s="49"/>
      <c r="E394" s="56"/>
      <c r="F394" s="56"/>
      <c r="G394" s="56"/>
      <c r="H394" s="56"/>
      <c r="I394" s="56"/>
    </row>
    <row r="395" spans="3:9" ht="33" customHeight="1" x14ac:dyDescent="0.2">
      <c r="C395" s="48"/>
      <c r="D395" s="49"/>
      <c r="E395" s="56"/>
      <c r="F395" s="56"/>
      <c r="G395" s="56"/>
      <c r="H395" s="56"/>
      <c r="I395" s="56"/>
    </row>
    <row r="396" spans="3:9" ht="33" customHeight="1" x14ac:dyDescent="0.2">
      <c r="C396" s="48"/>
      <c r="D396" s="49"/>
      <c r="E396" s="56"/>
      <c r="F396" s="56"/>
      <c r="G396" s="56"/>
      <c r="H396" s="56"/>
      <c r="I396" s="56"/>
    </row>
    <row r="397" spans="3:9" ht="33" customHeight="1" x14ac:dyDescent="0.2">
      <c r="C397" s="48"/>
      <c r="D397" s="49"/>
      <c r="E397" s="56"/>
      <c r="F397" s="56"/>
      <c r="G397" s="56"/>
      <c r="H397" s="56"/>
      <c r="I397" s="56"/>
    </row>
    <row r="398" spans="3:9" ht="33" customHeight="1" x14ac:dyDescent="0.2">
      <c r="C398" s="48"/>
      <c r="D398" s="49"/>
      <c r="E398" s="56"/>
      <c r="F398" s="56"/>
      <c r="G398" s="56"/>
      <c r="H398" s="56"/>
      <c r="I398" s="56"/>
    </row>
    <row r="399" spans="3:9" ht="33" customHeight="1" x14ac:dyDescent="0.2">
      <c r="C399" s="48"/>
      <c r="D399" s="49"/>
      <c r="E399" s="56"/>
      <c r="F399" s="56"/>
      <c r="G399" s="56"/>
      <c r="H399" s="56"/>
      <c r="I399" s="56"/>
    </row>
    <row r="400" spans="3:9" ht="33" customHeight="1" x14ac:dyDescent="0.2">
      <c r="C400" s="48"/>
      <c r="D400" s="49"/>
      <c r="E400" s="56"/>
      <c r="F400" s="56"/>
      <c r="G400" s="56"/>
      <c r="H400" s="56"/>
      <c r="I400" s="56"/>
    </row>
    <row r="401" spans="3:9" ht="33" customHeight="1" x14ac:dyDescent="0.2">
      <c r="C401" s="48"/>
      <c r="D401" s="49"/>
      <c r="E401" s="56"/>
      <c r="F401" s="56"/>
      <c r="G401" s="56"/>
      <c r="H401" s="56"/>
      <c r="I401" s="56"/>
    </row>
    <row r="402" spans="3:9" ht="33" customHeight="1" x14ac:dyDescent="0.2">
      <c r="C402" s="48"/>
      <c r="D402" s="49"/>
      <c r="E402" s="56"/>
      <c r="F402" s="56"/>
      <c r="G402" s="56"/>
      <c r="H402" s="56"/>
      <c r="I402" s="56"/>
    </row>
    <row r="403" spans="3:9" ht="33" customHeight="1" x14ac:dyDescent="0.2">
      <c r="C403" s="48"/>
      <c r="D403" s="49"/>
      <c r="E403" s="56"/>
      <c r="F403" s="56"/>
      <c r="G403" s="56"/>
      <c r="H403" s="56"/>
      <c r="I403" s="56"/>
    </row>
    <row r="404" spans="3:9" ht="33" customHeight="1" x14ac:dyDescent="0.2">
      <c r="C404" s="48"/>
      <c r="D404" s="49"/>
      <c r="E404" s="56"/>
      <c r="F404" s="56"/>
      <c r="G404" s="56"/>
      <c r="H404" s="56"/>
      <c r="I404" s="56"/>
    </row>
    <row r="405" spans="3:9" ht="33" customHeight="1" x14ac:dyDescent="0.2">
      <c r="C405" s="48"/>
      <c r="D405" s="49"/>
      <c r="E405" s="56"/>
      <c r="F405" s="56"/>
      <c r="G405" s="56"/>
      <c r="H405" s="56"/>
      <c r="I405" s="56"/>
    </row>
    <row r="406" spans="3:9" ht="33" customHeight="1" x14ac:dyDescent="0.2">
      <c r="C406" s="48"/>
      <c r="D406" s="49"/>
      <c r="E406" s="56"/>
      <c r="F406" s="56"/>
      <c r="G406" s="56"/>
      <c r="H406" s="56"/>
      <c r="I406" s="56"/>
    </row>
    <row r="407" spans="3:9" ht="33" customHeight="1" x14ac:dyDescent="0.2">
      <c r="C407" s="48"/>
      <c r="D407" s="49"/>
      <c r="E407" s="56"/>
      <c r="F407" s="56"/>
      <c r="G407" s="56"/>
      <c r="H407" s="56"/>
      <c r="I407" s="56"/>
    </row>
    <row r="408" spans="3:9" ht="33" customHeight="1" x14ac:dyDescent="0.2">
      <c r="C408" s="48"/>
      <c r="D408" s="49"/>
      <c r="E408" s="56"/>
      <c r="F408" s="56"/>
      <c r="G408" s="56"/>
      <c r="H408" s="56"/>
      <c r="I408" s="56"/>
    </row>
    <row r="409" spans="3:9" ht="33" customHeight="1" x14ac:dyDescent="0.2">
      <c r="C409" s="48"/>
      <c r="D409" s="49"/>
      <c r="E409" s="56"/>
      <c r="F409" s="56"/>
      <c r="G409" s="56"/>
      <c r="H409" s="56"/>
      <c r="I409" s="56"/>
    </row>
    <row r="410" spans="3:9" ht="33" customHeight="1" x14ac:dyDescent="0.2">
      <c r="C410" s="48"/>
      <c r="D410" s="49"/>
      <c r="E410" s="56"/>
      <c r="F410" s="56"/>
      <c r="G410" s="56"/>
      <c r="H410" s="56"/>
      <c r="I410" s="56"/>
    </row>
    <row r="411" spans="3:9" ht="33" customHeight="1" x14ac:dyDescent="0.2">
      <c r="C411" s="48"/>
      <c r="D411" s="49"/>
      <c r="E411" s="56"/>
      <c r="F411" s="56"/>
      <c r="G411" s="56"/>
      <c r="H411" s="56"/>
      <c r="I411" s="56"/>
    </row>
    <row r="412" spans="3:9" ht="33" customHeight="1" x14ac:dyDescent="0.2">
      <c r="C412" s="48"/>
      <c r="D412" s="49"/>
      <c r="E412" s="56"/>
      <c r="F412" s="56"/>
      <c r="G412" s="56"/>
      <c r="H412" s="56"/>
      <c r="I412" s="56"/>
    </row>
    <row r="413" spans="3:9" ht="33" customHeight="1" x14ac:dyDescent="0.2">
      <c r="C413" s="48"/>
      <c r="D413" s="49"/>
      <c r="E413" s="56"/>
      <c r="F413" s="56"/>
      <c r="G413" s="56"/>
      <c r="H413" s="56"/>
      <c r="I413" s="56"/>
    </row>
    <row r="414" spans="3:9" ht="33" customHeight="1" x14ac:dyDescent="0.2">
      <c r="C414" s="48"/>
      <c r="D414" s="49"/>
      <c r="E414" s="56"/>
      <c r="F414" s="56"/>
      <c r="G414" s="56"/>
      <c r="H414" s="56"/>
      <c r="I414" s="56"/>
    </row>
    <row r="415" spans="3:9" ht="33" customHeight="1" x14ac:dyDescent="0.2">
      <c r="C415" s="48"/>
      <c r="D415" s="49"/>
      <c r="E415" s="56"/>
      <c r="F415" s="56"/>
      <c r="G415" s="56"/>
      <c r="H415" s="56"/>
      <c r="I415" s="56"/>
    </row>
    <row r="416" spans="3:9" ht="33" customHeight="1" x14ac:dyDescent="0.2">
      <c r="C416" s="48"/>
      <c r="D416" s="49"/>
      <c r="E416" s="56"/>
      <c r="F416" s="56"/>
      <c r="G416" s="56"/>
      <c r="H416" s="56"/>
      <c r="I416" s="56"/>
    </row>
    <row r="417" spans="3:9" ht="33" customHeight="1" x14ac:dyDescent="0.2">
      <c r="C417" s="48"/>
      <c r="D417" s="49"/>
      <c r="E417" s="56"/>
      <c r="F417" s="56"/>
      <c r="G417" s="56"/>
      <c r="H417" s="56"/>
      <c r="I417" s="56"/>
    </row>
    <row r="418" spans="3:9" ht="33" customHeight="1" x14ac:dyDescent="0.2">
      <c r="C418" s="48"/>
      <c r="D418" s="49"/>
      <c r="E418" s="56"/>
      <c r="F418" s="56"/>
      <c r="G418" s="56"/>
      <c r="H418" s="56"/>
      <c r="I418" s="56"/>
    </row>
    <row r="419" spans="3:9" ht="33" customHeight="1" x14ac:dyDescent="0.2">
      <c r="C419" s="48"/>
      <c r="D419" s="49"/>
      <c r="E419" s="56"/>
      <c r="F419" s="56"/>
      <c r="G419" s="56"/>
      <c r="H419" s="56"/>
      <c r="I419" s="56"/>
    </row>
    <row r="420" spans="3:9" ht="33" customHeight="1" x14ac:dyDescent="0.2">
      <c r="C420" s="48"/>
      <c r="D420" s="49"/>
      <c r="E420" s="56"/>
      <c r="F420" s="56"/>
      <c r="G420" s="56"/>
      <c r="H420" s="56"/>
      <c r="I420" s="56"/>
    </row>
    <row r="421" spans="3:9" ht="33" customHeight="1" x14ac:dyDescent="0.2">
      <c r="C421" s="48"/>
      <c r="D421" s="49"/>
      <c r="E421" s="56"/>
      <c r="F421" s="56"/>
      <c r="G421" s="56"/>
      <c r="H421" s="56"/>
      <c r="I421" s="56"/>
    </row>
    <row r="422" spans="3:9" ht="33" customHeight="1" x14ac:dyDescent="0.2">
      <c r="C422" s="48"/>
      <c r="D422" s="49"/>
      <c r="E422" s="56"/>
      <c r="F422" s="56"/>
      <c r="G422" s="56"/>
      <c r="H422" s="56"/>
      <c r="I422" s="56"/>
    </row>
    <row r="423" spans="3:9" ht="33" customHeight="1" x14ac:dyDescent="0.2">
      <c r="C423" s="48"/>
      <c r="D423" s="49"/>
      <c r="E423" s="56"/>
      <c r="F423" s="56"/>
      <c r="G423" s="56"/>
      <c r="H423" s="56"/>
      <c r="I423" s="56"/>
    </row>
    <row r="424" spans="3:9" ht="33" customHeight="1" x14ac:dyDescent="0.2">
      <c r="C424" s="48"/>
      <c r="D424" s="49"/>
      <c r="E424" s="56"/>
      <c r="F424" s="56"/>
      <c r="G424" s="56"/>
      <c r="H424" s="56"/>
      <c r="I424" s="56"/>
    </row>
    <row r="425" spans="3:9" ht="33" customHeight="1" x14ac:dyDescent="0.2">
      <c r="C425" s="48"/>
      <c r="D425" s="49"/>
      <c r="E425" s="56"/>
      <c r="F425" s="56"/>
      <c r="G425" s="56"/>
      <c r="H425" s="56"/>
      <c r="I425" s="56"/>
    </row>
    <row r="426" spans="3:9" ht="33" customHeight="1" x14ac:dyDescent="0.2">
      <c r="C426" s="48"/>
      <c r="D426" s="49"/>
      <c r="E426" s="56"/>
      <c r="F426" s="56"/>
      <c r="G426" s="56"/>
      <c r="H426" s="56"/>
      <c r="I426" s="56"/>
    </row>
    <row r="427" spans="3:9" ht="33" customHeight="1" x14ac:dyDescent="0.2">
      <c r="C427" s="48"/>
      <c r="D427" s="49"/>
      <c r="E427" s="56"/>
      <c r="F427" s="56"/>
      <c r="G427" s="56"/>
      <c r="H427" s="56"/>
      <c r="I427" s="56"/>
    </row>
    <row r="428" spans="3:9" ht="33" customHeight="1" x14ac:dyDescent="0.2">
      <c r="C428" s="48"/>
      <c r="D428" s="49"/>
      <c r="E428" s="56"/>
      <c r="F428" s="56"/>
      <c r="G428" s="56"/>
      <c r="H428" s="56"/>
      <c r="I428" s="56"/>
    </row>
    <row r="429" spans="3:9" ht="33" customHeight="1" x14ac:dyDescent="0.2">
      <c r="C429" s="48"/>
      <c r="D429" s="49"/>
      <c r="E429" s="56"/>
      <c r="F429" s="56"/>
      <c r="G429" s="56"/>
      <c r="H429" s="56"/>
      <c r="I429" s="56"/>
    </row>
    <row r="430" spans="3:9" ht="33" customHeight="1" x14ac:dyDescent="0.2">
      <c r="C430" s="48"/>
      <c r="D430" s="49"/>
      <c r="E430" s="56"/>
      <c r="F430" s="56"/>
      <c r="G430" s="56"/>
      <c r="H430" s="56"/>
      <c r="I430" s="56"/>
    </row>
    <row r="431" spans="3:9" ht="33" customHeight="1" x14ac:dyDescent="0.2">
      <c r="C431" s="48"/>
      <c r="D431" s="49"/>
      <c r="E431" s="56"/>
      <c r="F431" s="56"/>
      <c r="G431" s="56"/>
      <c r="H431" s="56"/>
      <c r="I431" s="56"/>
    </row>
    <row r="432" spans="3:9" ht="33" customHeight="1" x14ac:dyDescent="0.2">
      <c r="C432" s="48"/>
      <c r="D432" s="49"/>
      <c r="E432" s="56"/>
      <c r="F432" s="56"/>
      <c r="G432" s="56"/>
      <c r="H432" s="56"/>
      <c r="I432" s="56"/>
    </row>
    <row r="433" spans="3:9" ht="33" customHeight="1" x14ac:dyDescent="0.2">
      <c r="C433" s="48"/>
      <c r="D433" s="49"/>
      <c r="E433" s="56"/>
      <c r="F433" s="56"/>
      <c r="G433" s="56"/>
      <c r="H433" s="56"/>
      <c r="I433" s="56"/>
    </row>
    <row r="434" spans="3:9" ht="33" customHeight="1" x14ac:dyDescent="0.2">
      <c r="C434" s="48"/>
      <c r="D434" s="49"/>
      <c r="E434" s="56"/>
      <c r="F434" s="56"/>
      <c r="G434" s="56"/>
      <c r="H434" s="56"/>
      <c r="I434" s="56"/>
    </row>
    <row r="435" spans="3:9" ht="33" customHeight="1" x14ac:dyDescent="0.2">
      <c r="C435" s="48"/>
      <c r="D435" s="49"/>
      <c r="E435" s="56"/>
      <c r="F435" s="56"/>
      <c r="G435" s="56"/>
      <c r="H435" s="56"/>
      <c r="I435" s="56"/>
    </row>
    <row r="436" spans="3:9" ht="33" customHeight="1" x14ac:dyDescent="0.2">
      <c r="C436" s="48"/>
      <c r="D436" s="49"/>
      <c r="E436" s="56"/>
      <c r="F436" s="56"/>
      <c r="G436" s="56"/>
      <c r="H436" s="56"/>
      <c r="I436" s="56"/>
    </row>
    <row r="437" spans="3:9" ht="33" customHeight="1" x14ac:dyDescent="0.2">
      <c r="C437" s="48"/>
      <c r="D437" s="49"/>
      <c r="E437" s="56"/>
      <c r="F437" s="56"/>
      <c r="G437" s="56"/>
      <c r="H437" s="56"/>
      <c r="I437" s="56"/>
    </row>
    <row r="438" spans="3:9" ht="33" customHeight="1" x14ac:dyDescent="0.2">
      <c r="C438" s="48"/>
      <c r="D438" s="49"/>
      <c r="E438" s="56"/>
      <c r="F438" s="56"/>
      <c r="G438" s="56"/>
      <c r="H438" s="56"/>
      <c r="I438" s="56"/>
    </row>
    <row r="439" spans="3:9" ht="33" customHeight="1" x14ac:dyDescent="0.2">
      <c r="C439" s="48"/>
      <c r="D439" s="49"/>
      <c r="E439" s="56"/>
      <c r="F439" s="56"/>
      <c r="G439" s="56"/>
      <c r="H439" s="56"/>
      <c r="I439" s="56"/>
    </row>
    <row r="440" spans="3:9" ht="33" customHeight="1" x14ac:dyDescent="0.2">
      <c r="C440" s="48"/>
      <c r="D440" s="49"/>
      <c r="E440" s="56"/>
      <c r="F440" s="56"/>
      <c r="G440" s="56"/>
      <c r="H440" s="56"/>
      <c r="I440" s="56"/>
    </row>
    <row r="441" spans="3:9" ht="33" customHeight="1" x14ac:dyDescent="0.2">
      <c r="C441" s="48"/>
      <c r="D441" s="49"/>
      <c r="E441" s="56"/>
      <c r="F441" s="56"/>
      <c r="G441" s="56"/>
      <c r="H441" s="56"/>
      <c r="I441" s="56"/>
    </row>
    <row r="442" spans="3:9" ht="33" customHeight="1" x14ac:dyDescent="0.2">
      <c r="C442" s="48"/>
      <c r="D442" s="49"/>
      <c r="E442" s="56"/>
      <c r="F442" s="56"/>
      <c r="G442" s="56"/>
      <c r="H442" s="56"/>
      <c r="I442" s="56"/>
    </row>
    <row r="443" spans="3:9" ht="33" customHeight="1" x14ac:dyDescent="0.2">
      <c r="C443" s="48"/>
      <c r="D443" s="49"/>
      <c r="E443" s="56"/>
      <c r="F443" s="56"/>
      <c r="G443" s="56"/>
      <c r="H443" s="56"/>
      <c r="I443" s="56"/>
    </row>
    <row r="444" spans="3:9" ht="33" customHeight="1" x14ac:dyDescent="0.2">
      <c r="C444" s="48"/>
      <c r="D444" s="49"/>
      <c r="E444" s="56"/>
      <c r="F444" s="56"/>
      <c r="G444" s="56"/>
      <c r="H444" s="56"/>
      <c r="I444" s="56"/>
    </row>
    <row r="445" spans="3:9" ht="33" customHeight="1" x14ac:dyDescent="0.2">
      <c r="C445" s="48"/>
      <c r="D445" s="49"/>
      <c r="E445" s="56"/>
      <c r="F445" s="56"/>
      <c r="G445" s="56"/>
      <c r="H445" s="56"/>
      <c r="I445" s="56"/>
    </row>
    <row r="446" spans="3:9" ht="33" customHeight="1" x14ac:dyDescent="0.2">
      <c r="C446" s="48"/>
      <c r="D446" s="49"/>
      <c r="E446" s="56"/>
      <c r="F446" s="56"/>
      <c r="G446" s="56"/>
      <c r="H446" s="56"/>
      <c r="I446" s="56"/>
    </row>
    <row r="447" spans="3:9" ht="33" customHeight="1" x14ac:dyDescent="0.2">
      <c r="C447" s="48"/>
      <c r="D447" s="49"/>
      <c r="E447" s="56"/>
      <c r="F447" s="56"/>
      <c r="G447" s="56"/>
      <c r="H447" s="56"/>
      <c r="I447" s="56"/>
    </row>
    <row r="448" spans="3:9" ht="33" customHeight="1" x14ac:dyDescent="0.2">
      <c r="C448" s="48"/>
      <c r="D448" s="49"/>
      <c r="E448" s="56"/>
      <c r="F448" s="56"/>
      <c r="G448" s="56"/>
      <c r="H448" s="56"/>
      <c r="I448" s="56"/>
    </row>
    <row r="449" spans="3:9" ht="33" customHeight="1" x14ac:dyDescent="0.2">
      <c r="C449" s="48"/>
      <c r="D449" s="49"/>
      <c r="E449" s="56"/>
      <c r="F449" s="56"/>
      <c r="G449" s="56"/>
      <c r="H449" s="56"/>
      <c r="I449" s="56"/>
    </row>
    <row r="450" spans="3:9" ht="33" customHeight="1" x14ac:dyDescent="0.2">
      <c r="C450" s="48"/>
      <c r="D450" s="49"/>
      <c r="E450" s="56"/>
      <c r="F450" s="56"/>
      <c r="G450" s="56"/>
      <c r="H450" s="56"/>
      <c r="I450" s="56"/>
    </row>
    <row r="451" spans="3:9" ht="33" customHeight="1" x14ac:dyDescent="0.2">
      <c r="C451" s="48"/>
      <c r="D451" s="49"/>
      <c r="E451" s="56"/>
      <c r="F451" s="56"/>
      <c r="G451" s="56"/>
      <c r="H451" s="56"/>
      <c r="I451" s="56"/>
    </row>
    <row r="452" spans="3:9" ht="33" customHeight="1" x14ac:dyDescent="0.2">
      <c r="C452" s="48"/>
      <c r="D452" s="49"/>
      <c r="E452" s="56"/>
      <c r="F452" s="56"/>
      <c r="G452" s="56"/>
      <c r="H452" s="56"/>
      <c r="I452" s="56"/>
    </row>
    <row r="453" spans="3:9" ht="33" customHeight="1" x14ac:dyDescent="0.2">
      <c r="C453" s="48"/>
      <c r="D453" s="49"/>
      <c r="E453" s="56"/>
      <c r="F453" s="56"/>
      <c r="G453" s="56"/>
      <c r="H453" s="56"/>
      <c r="I453" s="56"/>
    </row>
    <row r="454" spans="3:9" ht="33" customHeight="1" x14ac:dyDescent="0.2">
      <c r="C454" s="48"/>
      <c r="D454" s="49"/>
      <c r="E454" s="56"/>
      <c r="F454" s="56"/>
      <c r="G454" s="56"/>
      <c r="H454" s="56"/>
      <c r="I454" s="56"/>
    </row>
    <row r="455" spans="3:9" ht="33" customHeight="1" x14ac:dyDescent="0.2">
      <c r="C455" s="48"/>
      <c r="D455" s="49"/>
      <c r="E455" s="56"/>
      <c r="F455" s="56"/>
      <c r="G455" s="56"/>
      <c r="H455" s="56"/>
      <c r="I455" s="56"/>
    </row>
    <row r="456" spans="3:9" ht="33" customHeight="1" x14ac:dyDescent="0.2">
      <c r="C456" s="48"/>
      <c r="D456" s="49"/>
      <c r="E456" s="56"/>
      <c r="F456" s="56"/>
      <c r="G456" s="56"/>
      <c r="H456" s="56"/>
      <c r="I456" s="56"/>
    </row>
    <row r="457" spans="3:9" ht="33" customHeight="1" x14ac:dyDescent="0.2">
      <c r="C457" s="48"/>
      <c r="D457" s="49"/>
      <c r="E457" s="56"/>
      <c r="F457" s="56"/>
      <c r="G457" s="56"/>
      <c r="H457" s="56"/>
      <c r="I457" s="56"/>
    </row>
    <row r="458" spans="3:9" ht="33" customHeight="1" x14ac:dyDescent="0.2">
      <c r="C458" s="48"/>
      <c r="D458" s="49"/>
      <c r="E458" s="56"/>
      <c r="F458" s="56"/>
      <c r="G458" s="56"/>
      <c r="H458" s="56"/>
      <c r="I458" s="56"/>
    </row>
    <row r="459" spans="3:9" ht="33" customHeight="1" x14ac:dyDescent="0.2">
      <c r="C459" s="48"/>
      <c r="D459" s="49"/>
      <c r="E459" s="56"/>
      <c r="F459" s="56"/>
      <c r="G459" s="56"/>
      <c r="H459" s="56"/>
      <c r="I459" s="56"/>
    </row>
    <row r="460" spans="3:9" ht="33" customHeight="1" x14ac:dyDescent="0.2">
      <c r="C460" s="48"/>
      <c r="D460" s="49"/>
      <c r="E460" s="56"/>
      <c r="F460" s="56"/>
      <c r="G460" s="56"/>
      <c r="H460" s="56"/>
      <c r="I460" s="56"/>
    </row>
    <row r="461" spans="3:9" ht="33" customHeight="1" x14ac:dyDescent="0.2">
      <c r="C461" s="48"/>
      <c r="D461" s="49"/>
      <c r="E461" s="56"/>
      <c r="F461" s="56"/>
      <c r="G461" s="56"/>
      <c r="H461" s="56"/>
      <c r="I461" s="56"/>
    </row>
    <row r="462" spans="3:9" ht="33" customHeight="1" x14ac:dyDescent="0.2">
      <c r="C462" s="48"/>
      <c r="D462" s="49"/>
      <c r="E462" s="56"/>
      <c r="F462" s="56"/>
      <c r="G462" s="56"/>
      <c r="H462" s="56"/>
      <c r="I462" s="56"/>
    </row>
    <row r="463" spans="3:9" ht="33" customHeight="1" x14ac:dyDescent="0.2">
      <c r="C463" s="48"/>
      <c r="D463" s="49"/>
      <c r="E463" s="56"/>
      <c r="F463" s="56"/>
      <c r="G463" s="56"/>
      <c r="H463" s="56"/>
      <c r="I463" s="56"/>
    </row>
    <row r="464" spans="3:9" ht="33" customHeight="1" x14ac:dyDescent="0.2">
      <c r="C464" s="48"/>
      <c r="D464" s="49"/>
      <c r="E464" s="56"/>
      <c r="F464" s="56"/>
      <c r="G464" s="56"/>
      <c r="H464" s="56"/>
      <c r="I464" s="56"/>
    </row>
    <row r="465" spans="3:9" ht="33" customHeight="1" x14ac:dyDescent="0.2">
      <c r="C465" s="48"/>
      <c r="D465" s="49"/>
      <c r="E465" s="56"/>
      <c r="F465" s="56"/>
      <c r="G465" s="56"/>
      <c r="H465" s="56"/>
      <c r="I465" s="56"/>
    </row>
    <row r="466" spans="3:9" ht="33" customHeight="1" x14ac:dyDescent="0.2">
      <c r="C466" s="48"/>
      <c r="D466" s="49"/>
      <c r="E466" s="56"/>
      <c r="F466" s="56"/>
      <c r="G466" s="56"/>
      <c r="H466" s="56"/>
      <c r="I466" s="56"/>
    </row>
    <row r="467" spans="3:9" ht="33" customHeight="1" x14ac:dyDescent="0.2">
      <c r="C467" s="48"/>
      <c r="D467" s="49"/>
      <c r="E467" s="56"/>
      <c r="F467" s="56"/>
      <c r="G467" s="56"/>
      <c r="H467" s="56"/>
      <c r="I467" s="56"/>
    </row>
    <row r="468" spans="3:9" ht="33" customHeight="1" x14ac:dyDescent="0.2">
      <c r="C468" s="48"/>
      <c r="D468" s="49"/>
      <c r="E468" s="56"/>
      <c r="F468" s="56"/>
      <c r="G468" s="56"/>
      <c r="H468" s="56"/>
      <c r="I468" s="56"/>
    </row>
    <row r="469" spans="3:9" ht="33" customHeight="1" x14ac:dyDescent="0.2">
      <c r="C469" s="48"/>
      <c r="D469" s="49"/>
      <c r="E469" s="56"/>
      <c r="F469" s="56"/>
      <c r="G469" s="56"/>
      <c r="H469" s="56"/>
      <c r="I469" s="56"/>
    </row>
    <row r="470" spans="3:9" ht="33" customHeight="1" x14ac:dyDescent="0.2">
      <c r="C470" s="48"/>
      <c r="D470" s="49"/>
      <c r="E470" s="56"/>
      <c r="F470" s="56"/>
      <c r="G470" s="56"/>
      <c r="H470" s="56"/>
      <c r="I470" s="56"/>
    </row>
    <row r="471" spans="3:9" ht="33" customHeight="1" x14ac:dyDescent="0.2">
      <c r="C471" s="48"/>
      <c r="D471" s="49"/>
      <c r="E471" s="56"/>
      <c r="F471" s="56"/>
      <c r="G471" s="56"/>
      <c r="H471" s="56"/>
      <c r="I471" s="56"/>
    </row>
    <row r="472" spans="3:9" ht="33" customHeight="1" x14ac:dyDescent="0.2">
      <c r="C472" s="48"/>
      <c r="D472" s="49"/>
      <c r="E472" s="56"/>
      <c r="F472" s="56"/>
      <c r="G472" s="56"/>
      <c r="H472" s="56"/>
      <c r="I472" s="56"/>
    </row>
    <row r="473" spans="3:9" ht="33" customHeight="1" x14ac:dyDescent="0.2">
      <c r="C473" s="48"/>
      <c r="D473" s="49"/>
      <c r="E473" s="56"/>
      <c r="F473" s="56"/>
      <c r="G473" s="56"/>
      <c r="H473" s="56"/>
      <c r="I473" s="56"/>
    </row>
    <row r="474" spans="3:9" ht="33" customHeight="1" x14ac:dyDescent="0.2">
      <c r="C474" s="48"/>
      <c r="D474" s="49"/>
      <c r="E474" s="56"/>
      <c r="F474" s="56"/>
      <c r="G474" s="56"/>
      <c r="H474" s="56"/>
      <c r="I474" s="56"/>
    </row>
    <row r="475" spans="3:9" ht="33" customHeight="1" x14ac:dyDescent="0.2">
      <c r="C475" s="48"/>
      <c r="D475" s="49"/>
      <c r="E475" s="56"/>
      <c r="F475" s="56"/>
      <c r="G475" s="56"/>
      <c r="H475" s="56"/>
      <c r="I475" s="56"/>
    </row>
    <row r="476" spans="3:9" ht="33" customHeight="1" x14ac:dyDescent="0.2">
      <c r="C476" s="48"/>
      <c r="D476" s="49"/>
      <c r="E476" s="56"/>
      <c r="F476" s="56"/>
      <c r="G476" s="56"/>
      <c r="H476" s="56"/>
      <c r="I476" s="56"/>
    </row>
    <row r="477" spans="3:9" ht="33" customHeight="1" x14ac:dyDescent="0.2">
      <c r="C477" s="48"/>
      <c r="D477" s="49"/>
      <c r="E477" s="56"/>
      <c r="F477" s="56"/>
      <c r="G477" s="56"/>
      <c r="H477" s="56"/>
      <c r="I477" s="56"/>
    </row>
    <row r="478" spans="3:9" ht="33" customHeight="1" x14ac:dyDescent="0.2">
      <c r="C478" s="48"/>
      <c r="D478" s="49"/>
      <c r="E478" s="56"/>
      <c r="F478" s="56"/>
      <c r="G478" s="56"/>
      <c r="H478" s="56"/>
      <c r="I478" s="56"/>
    </row>
    <row r="479" spans="3:9" ht="33" customHeight="1" x14ac:dyDescent="0.2">
      <c r="C479" s="48"/>
      <c r="D479" s="49"/>
      <c r="E479" s="56"/>
      <c r="F479" s="56"/>
      <c r="G479" s="56"/>
      <c r="H479" s="56"/>
      <c r="I479" s="56"/>
    </row>
    <row r="480" spans="3:9" ht="33" customHeight="1" x14ac:dyDescent="0.2">
      <c r="C480" s="48"/>
      <c r="D480" s="49"/>
      <c r="E480" s="56"/>
      <c r="F480" s="56"/>
      <c r="G480" s="56"/>
      <c r="H480" s="56"/>
      <c r="I480" s="56"/>
    </row>
    <row r="481" spans="3:9" ht="33" customHeight="1" x14ac:dyDescent="0.2">
      <c r="C481" s="48"/>
      <c r="D481" s="49"/>
      <c r="E481" s="56"/>
      <c r="F481" s="56"/>
      <c r="G481" s="56"/>
      <c r="H481" s="56"/>
      <c r="I481" s="56"/>
    </row>
    <row r="482" spans="3:9" ht="33" customHeight="1" x14ac:dyDescent="0.2">
      <c r="C482" s="48"/>
      <c r="D482" s="49"/>
      <c r="E482" s="56"/>
      <c r="F482" s="56"/>
      <c r="G482" s="56"/>
      <c r="H482" s="56"/>
      <c r="I482" s="56"/>
    </row>
    <row r="483" spans="3:9" ht="33" customHeight="1" x14ac:dyDescent="0.2">
      <c r="C483" s="48"/>
      <c r="D483" s="49"/>
      <c r="E483" s="56"/>
      <c r="F483" s="56"/>
      <c r="G483" s="56"/>
      <c r="H483" s="56"/>
      <c r="I483" s="56"/>
    </row>
    <row r="484" spans="3:9" ht="33" customHeight="1" x14ac:dyDescent="0.2">
      <c r="C484" s="48"/>
      <c r="D484" s="49"/>
      <c r="E484" s="56"/>
      <c r="F484" s="56"/>
      <c r="G484" s="56"/>
      <c r="H484" s="56"/>
      <c r="I484" s="56"/>
    </row>
    <row r="485" spans="3:9" ht="33" customHeight="1" x14ac:dyDescent="0.2">
      <c r="C485" s="48"/>
      <c r="D485" s="49"/>
      <c r="E485" s="56"/>
      <c r="F485" s="56"/>
      <c r="G485" s="56"/>
      <c r="H485" s="56"/>
      <c r="I485" s="56"/>
    </row>
    <row r="486" spans="3:9" ht="33" customHeight="1" x14ac:dyDescent="0.2">
      <c r="C486" s="48"/>
      <c r="D486" s="49"/>
      <c r="E486" s="56"/>
      <c r="F486" s="56"/>
      <c r="G486" s="56"/>
      <c r="H486" s="56"/>
      <c r="I486" s="56"/>
    </row>
    <row r="487" spans="3:9" ht="33" customHeight="1" x14ac:dyDescent="0.2">
      <c r="C487" s="48"/>
      <c r="D487" s="49"/>
      <c r="E487" s="56"/>
      <c r="F487" s="56"/>
      <c r="G487" s="56"/>
      <c r="H487" s="56"/>
      <c r="I487" s="56"/>
    </row>
    <row r="488" spans="3:9" ht="33" customHeight="1" x14ac:dyDescent="0.2">
      <c r="C488" s="48"/>
      <c r="D488" s="49"/>
      <c r="E488" s="56"/>
      <c r="F488" s="56"/>
      <c r="G488" s="56"/>
      <c r="H488" s="56"/>
      <c r="I488" s="56"/>
    </row>
    <row r="489" spans="3:9" ht="33" customHeight="1" x14ac:dyDescent="0.2">
      <c r="C489" s="48"/>
      <c r="D489" s="49"/>
      <c r="E489" s="56"/>
      <c r="F489" s="56"/>
      <c r="G489" s="56"/>
      <c r="H489" s="56"/>
      <c r="I489" s="56"/>
    </row>
    <row r="490" spans="3:9" ht="33" customHeight="1" x14ac:dyDescent="0.2">
      <c r="C490" s="48"/>
      <c r="D490" s="49"/>
      <c r="E490" s="56"/>
      <c r="F490" s="56"/>
      <c r="G490" s="56"/>
      <c r="H490" s="56"/>
      <c r="I490" s="56"/>
    </row>
    <row r="491" spans="3:9" ht="33" customHeight="1" x14ac:dyDescent="0.2">
      <c r="C491" s="48"/>
      <c r="D491" s="49"/>
      <c r="E491" s="56"/>
      <c r="F491" s="56"/>
      <c r="G491" s="56"/>
      <c r="H491" s="56"/>
      <c r="I491" s="56"/>
    </row>
    <row r="492" spans="3:9" ht="33" customHeight="1" x14ac:dyDescent="0.2">
      <c r="C492" s="48"/>
      <c r="D492" s="49"/>
      <c r="E492" s="56"/>
      <c r="F492" s="56"/>
      <c r="G492" s="56"/>
      <c r="H492" s="56"/>
      <c r="I492" s="56"/>
    </row>
    <row r="493" spans="3:9" ht="33" customHeight="1" x14ac:dyDescent="0.2">
      <c r="C493" s="48"/>
      <c r="D493" s="49"/>
      <c r="E493" s="56"/>
      <c r="F493" s="56"/>
      <c r="G493" s="56"/>
      <c r="H493" s="56"/>
      <c r="I493" s="56"/>
    </row>
    <row r="494" spans="3:9" ht="33" customHeight="1" x14ac:dyDescent="0.2">
      <c r="C494" s="48"/>
      <c r="D494" s="49"/>
      <c r="E494" s="56"/>
      <c r="F494" s="56"/>
      <c r="G494" s="56"/>
      <c r="H494" s="56"/>
      <c r="I494" s="56"/>
    </row>
    <row r="495" spans="3:9" ht="33" customHeight="1" x14ac:dyDescent="0.2">
      <c r="C495" s="48"/>
      <c r="D495" s="49"/>
      <c r="E495" s="56"/>
      <c r="F495" s="56"/>
      <c r="G495" s="56"/>
      <c r="H495" s="56"/>
      <c r="I495" s="56"/>
    </row>
    <row r="496" spans="3:9" ht="33" customHeight="1" x14ac:dyDescent="0.2">
      <c r="C496" s="48"/>
      <c r="D496" s="49"/>
      <c r="E496" s="56"/>
      <c r="F496" s="56"/>
      <c r="G496" s="56"/>
      <c r="H496" s="56"/>
      <c r="I496" s="56"/>
    </row>
    <row r="497" spans="3:9" ht="33" customHeight="1" x14ac:dyDescent="0.2">
      <c r="C497" s="48"/>
      <c r="D497" s="49"/>
      <c r="E497" s="56"/>
      <c r="F497" s="56"/>
      <c r="G497" s="56"/>
      <c r="H497" s="56"/>
      <c r="I497" s="56"/>
    </row>
    <row r="498" spans="3:9" ht="33" customHeight="1" x14ac:dyDescent="0.2">
      <c r="C498" s="48"/>
      <c r="D498" s="49"/>
      <c r="E498" s="56"/>
      <c r="F498" s="56"/>
      <c r="G498" s="56"/>
      <c r="H498" s="56"/>
      <c r="I498" s="56"/>
    </row>
    <row r="499" spans="3:9" ht="33" customHeight="1" x14ac:dyDescent="0.2">
      <c r="C499" s="48"/>
      <c r="D499" s="49"/>
      <c r="E499" s="56"/>
      <c r="F499" s="56"/>
      <c r="G499" s="56"/>
      <c r="H499" s="56"/>
      <c r="I499" s="56"/>
    </row>
    <row r="500" spans="3:9" ht="33" customHeight="1" x14ac:dyDescent="0.2">
      <c r="C500" s="48"/>
      <c r="D500" s="49"/>
      <c r="E500" s="56"/>
      <c r="F500" s="56"/>
      <c r="G500" s="56"/>
      <c r="H500" s="56"/>
      <c r="I500" s="56"/>
    </row>
    <row r="501" spans="3:9" ht="33" customHeight="1" x14ac:dyDescent="0.2">
      <c r="C501" s="48"/>
      <c r="D501" s="49"/>
      <c r="E501" s="56"/>
      <c r="F501" s="56"/>
      <c r="G501" s="56"/>
      <c r="H501" s="56"/>
      <c r="I501" s="56"/>
    </row>
    <row r="502" spans="3:9" ht="33" customHeight="1" x14ac:dyDescent="0.2">
      <c r="C502" s="48"/>
      <c r="D502" s="49"/>
      <c r="E502" s="56"/>
      <c r="F502" s="56"/>
      <c r="G502" s="56"/>
      <c r="H502" s="56"/>
      <c r="I502" s="56"/>
    </row>
    <row r="503" spans="3:9" ht="33" customHeight="1" x14ac:dyDescent="0.2">
      <c r="C503" s="48"/>
      <c r="D503" s="49"/>
      <c r="E503" s="56"/>
      <c r="F503" s="56"/>
      <c r="G503" s="56"/>
      <c r="H503" s="56"/>
      <c r="I503" s="56"/>
    </row>
    <row r="504" spans="3:9" ht="33" customHeight="1" x14ac:dyDescent="0.2">
      <c r="C504" s="48"/>
      <c r="D504" s="49"/>
      <c r="E504" s="56"/>
      <c r="F504" s="56"/>
      <c r="G504" s="56"/>
      <c r="H504" s="56"/>
      <c r="I504" s="56"/>
    </row>
    <row r="505" spans="3:9" ht="33" customHeight="1" x14ac:dyDescent="0.2">
      <c r="C505" s="48"/>
      <c r="D505" s="49"/>
      <c r="E505" s="56"/>
      <c r="F505" s="56"/>
      <c r="G505" s="56"/>
      <c r="H505" s="56"/>
      <c r="I505" s="56"/>
    </row>
    <row r="506" spans="3:9" ht="33" customHeight="1" x14ac:dyDescent="0.2">
      <c r="C506" s="48"/>
      <c r="D506" s="49"/>
      <c r="E506" s="56"/>
      <c r="F506" s="56"/>
      <c r="G506" s="56"/>
      <c r="H506" s="56"/>
      <c r="I506" s="56"/>
    </row>
    <row r="507" spans="3:9" ht="33" customHeight="1" x14ac:dyDescent="0.2">
      <c r="C507" s="48"/>
      <c r="D507" s="49"/>
      <c r="E507" s="56"/>
      <c r="F507" s="56"/>
      <c r="G507" s="56"/>
      <c r="H507" s="56"/>
      <c r="I507" s="56"/>
    </row>
    <row r="508" spans="3:9" ht="33" customHeight="1" x14ac:dyDescent="0.2">
      <c r="C508" s="48"/>
      <c r="D508" s="49"/>
      <c r="E508" s="56"/>
      <c r="F508" s="56"/>
      <c r="G508" s="56"/>
      <c r="H508" s="56"/>
      <c r="I508" s="56"/>
    </row>
    <row r="509" spans="3:9" ht="33" customHeight="1" x14ac:dyDescent="0.2">
      <c r="C509" s="48"/>
      <c r="D509" s="49"/>
      <c r="E509" s="56"/>
      <c r="F509" s="56"/>
      <c r="G509" s="56"/>
      <c r="H509" s="56"/>
      <c r="I509" s="56"/>
    </row>
    <row r="510" spans="3:9" ht="33" customHeight="1" x14ac:dyDescent="0.2">
      <c r="C510" s="48"/>
      <c r="D510" s="49"/>
      <c r="E510" s="56"/>
      <c r="F510" s="56"/>
      <c r="G510" s="56"/>
      <c r="H510" s="56"/>
      <c r="I510" s="56"/>
    </row>
    <row r="511" spans="3:9" ht="33" customHeight="1" x14ac:dyDescent="0.2">
      <c r="C511" s="48"/>
      <c r="D511" s="49"/>
      <c r="E511" s="56"/>
      <c r="F511" s="56"/>
      <c r="G511" s="56"/>
      <c r="H511" s="56"/>
      <c r="I511" s="56"/>
    </row>
    <row r="512" spans="3:9" ht="33" customHeight="1" x14ac:dyDescent="0.2">
      <c r="C512" s="48"/>
      <c r="D512" s="49"/>
      <c r="E512" s="56"/>
      <c r="F512" s="56"/>
      <c r="G512" s="56"/>
      <c r="H512" s="56"/>
      <c r="I512" s="56"/>
    </row>
    <row r="513" spans="3:9" ht="33" customHeight="1" x14ac:dyDescent="0.2">
      <c r="C513" s="48"/>
      <c r="D513" s="49"/>
      <c r="E513" s="56"/>
      <c r="F513" s="56"/>
      <c r="G513" s="56"/>
      <c r="H513" s="56"/>
      <c r="I513" s="56"/>
    </row>
    <row r="514" spans="3:9" ht="33" customHeight="1" x14ac:dyDescent="0.2">
      <c r="C514" s="48"/>
      <c r="D514" s="49"/>
      <c r="E514" s="56"/>
      <c r="F514" s="56"/>
      <c r="G514" s="56"/>
      <c r="H514" s="56"/>
      <c r="I514" s="56"/>
    </row>
    <row r="515" spans="3:9" ht="33" customHeight="1" x14ac:dyDescent="0.2">
      <c r="C515" s="48"/>
      <c r="D515" s="49"/>
      <c r="E515" s="56"/>
      <c r="F515" s="56"/>
      <c r="G515" s="56"/>
      <c r="H515" s="56"/>
      <c r="I515" s="56"/>
    </row>
    <row r="516" spans="3:9" ht="33" customHeight="1" x14ac:dyDescent="0.2">
      <c r="C516" s="48"/>
      <c r="D516" s="49"/>
      <c r="E516" s="56"/>
      <c r="F516" s="56"/>
      <c r="G516" s="56"/>
      <c r="H516" s="56"/>
      <c r="I516" s="56"/>
    </row>
    <row r="517" spans="3:9" ht="33" customHeight="1" x14ac:dyDescent="0.2">
      <c r="C517" s="48"/>
      <c r="D517" s="49"/>
      <c r="E517" s="56"/>
      <c r="F517" s="56"/>
      <c r="G517" s="56"/>
      <c r="H517" s="56"/>
      <c r="I517" s="56"/>
    </row>
    <row r="518" spans="3:9" ht="33" customHeight="1" x14ac:dyDescent="0.2">
      <c r="C518" s="48"/>
      <c r="D518" s="49"/>
      <c r="E518" s="56"/>
      <c r="F518" s="56"/>
      <c r="G518" s="56"/>
      <c r="H518" s="56"/>
      <c r="I518" s="56"/>
    </row>
    <row r="519" spans="3:9" ht="33" customHeight="1" x14ac:dyDescent="0.2">
      <c r="C519" s="48"/>
      <c r="D519" s="49"/>
      <c r="E519" s="56"/>
      <c r="F519" s="56"/>
      <c r="G519" s="56"/>
      <c r="H519" s="56"/>
      <c r="I519" s="56"/>
    </row>
    <row r="520" spans="3:9" ht="33" customHeight="1" x14ac:dyDescent="0.2">
      <c r="C520" s="48"/>
      <c r="D520" s="49"/>
      <c r="E520" s="56"/>
      <c r="F520" s="56"/>
      <c r="G520" s="56"/>
      <c r="H520" s="56"/>
      <c r="I520" s="56"/>
    </row>
    <row r="521" spans="3:9" ht="33" customHeight="1" x14ac:dyDescent="0.2">
      <c r="C521" s="48"/>
      <c r="D521" s="49"/>
      <c r="E521" s="56"/>
      <c r="F521" s="56"/>
      <c r="G521" s="56"/>
      <c r="H521" s="56"/>
      <c r="I521" s="56"/>
    </row>
    <row r="522" spans="3:9" ht="33" customHeight="1" x14ac:dyDescent="0.2">
      <c r="C522" s="48"/>
      <c r="D522" s="49"/>
      <c r="E522" s="56"/>
      <c r="F522" s="56"/>
      <c r="G522" s="56"/>
      <c r="H522" s="56"/>
      <c r="I522" s="56"/>
    </row>
    <row r="523" spans="3:9" ht="33" customHeight="1" x14ac:dyDescent="0.2">
      <c r="C523" s="48"/>
      <c r="D523" s="49"/>
      <c r="E523" s="56"/>
      <c r="F523" s="56"/>
      <c r="G523" s="56"/>
      <c r="H523" s="56"/>
      <c r="I523" s="56"/>
    </row>
    <row r="524" spans="3:9" ht="33" customHeight="1" x14ac:dyDescent="0.2">
      <c r="C524" s="48"/>
      <c r="D524" s="49"/>
      <c r="E524" s="56"/>
      <c r="F524" s="56"/>
      <c r="G524" s="56"/>
      <c r="H524" s="56"/>
      <c r="I524" s="56"/>
    </row>
    <row r="525" spans="3:9" ht="33" customHeight="1" x14ac:dyDescent="0.2">
      <c r="C525" s="48"/>
      <c r="D525" s="49"/>
      <c r="E525" s="56"/>
      <c r="F525" s="56"/>
      <c r="G525" s="56"/>
      <c r="H525" s="56"/>
      <c r="I525" s="56"/>
    </row>
    <row r="526" spans="3:9" ht="33" customHeight="1" x14ac:dyDescent="0.2">
      <c r="C526" s="48"/>
      <c r="D526" s="49"/>
      <c r="E526" s="56"/>
      <c r="F526" s="56"/>
      <c r="G526" s="56"/>
      <c r="H526" s="56"/>
      <c r="I526" s="56"/>
    </row>
    <row r="527" spans="3:9" ht="33" customHeight="1" x14ac:dyDescent="0.2">
      <c r="C527" s="48"/>
      <c r="D527" s="49"/>
      <c r="E527" s="56"/>
      <c r="F527" s="56"/>
      <c r="G527" s="56"/>
      <c r="H527" s="56"/>
      <c r="I527" s="56"/>
    </row>
    <row r="528" spans="3:9" ht="33" customHeight="1" x14ac:dyDescent="0.2">
      <c r="C528" s="48"/>
      <c r="D528" s="49"/>
      <c r="E528" s="56"/>
      <c r="F528" s="56"/>
      <c r="G528" s="56"/>
      <c r="H528" s="56"/>
      <c r="I528" s="56"/>
    </row>
    <row r="529" spans="3:9" ht="33" customHeight="1" x14ac:dyDescent="0.2">
      <c r="C529" s="48"/>
      <c r="D529" s="49"/>
      <c r="E529" s="56"/>
      <c r="F529" s="56"/>
      <c r="G529" s="56"/>
      <c r="H529" s="56"/>
      <c r="I529" s="56"/>
    </row>
    <row r="530" spans="3:9" ht="33" customHeight="1" x14ac:dyDescent="0.2">
      <c r="C530" s="48"/>
      <c r="D530" s="49"/>
      <c r="E530" s="56"/>
      <c r="F530" s="56"/>
      <c r="G530" s="56"/>
      <c r="H530" s="56"/>
      <c r="I530" s="56"/>
    </row>
    <row r="531" spans="3:9" ht="33" customHeight="1" x14ac:dyDescent="0.2">
      <c r="C531" s="48"/>
      <c r="D531" s="49"/>
      <c r="E531" s="56"/>
      <c r="F531" s="56"/>
      <c r="G531" s="56"/>
      <c r="H531" s="56"/>
      <c r="I531" s="56"/>
    </row>
    <row r="532" spans="3:9" ht="33" customHeight="1" x14ac:dyDescent="0.2">
      <c r="C532" s="48"/>
      <c r="D532" s="49"/>
      <c r="E532" s="56"/>
      <c r="F532" s="56"/>
      <c r="G532" s="56"/>
      <c r="H532" s="56"/>
      <c r="I532" s="56"/>
    </row>
    <row r="533" spans="3:9" ht="33" customHeight="1" x14ac:dyDescent="0.2">
      <c r="C533" s="48"/>
      <c r="D533" s="49"/>
      <c r="E533" s="56"/>
      <c r="F533" s="56"/>
      <c r="G533" s="56"/>
      <c r="H533" s="56"/>
      <c r="I533" s="56"/>
    </row>
    <row r="534" spans="3:9" ht="33" customHeight="1" x14ac:dyDescent="0.2">
      <c r="C534" s="48"/>
      <c r="D534" s="49"/>
      <c r="E534" s="56"/>
      <c r="F534" s="56"/>
      <c r="G534" s="56"/>
      <c r="H534" s="56"/>
      <c r="I534" s="56"/>
    </row>
    <row r="535" spans="3:9" ht="33" customHeight="1" x14ac:dyDescent="0.2">
      <c r="C535" s="48"/>
      <c r="D535" s="49"/>
      <c r="E535" s="56"/>
      <c r="F535" s="56"/>
      <c r="G535" s="56"/>
      <c r="H535" s="56"/>
      <c r="I535" s="56"/>
    </row>
    <row r="536" spans="3:9" ht="33" customHeight="1" x14ac:dyDescent="0.2">
      <c r="C536" s="48"/>
      <c r="D536" s="49"/>
      <c r="E536" s="56"/>
      <c r="F536" s="56"/>
      <c r="G536" s="56"/>
      <c r="H536" s="56"/>
      <c r="I536" s="56"/>
    </row>
    <row r="537" spans="3:9" ht="33" customHeight="1" x14ac:dyDescent="0.2">
      <c r="C537" s="48"/>
      <c r="D537" s="49"/>
      <c r="E537" s="56"/>
      <c r="F537" s="56"/>
      <c r="G537" s="56"/>
      <c r="H537" s="56"/>
      <c r="I537" s="56"/>
    </row>
    <row r="538" spans="3:9" ht="33" customHeight="1" x14ac:dyDescent="0.2">
      <c r="C538" s="48"/>
      <c r="D538" s="49"/>
      <c r="E538" s="56"/>
      <c r="F538" s="56"/>
      <c r="G538" s="56"/>
      <c r="H538" s="56"/>
      <c r="I538" s="56"/>
    </row>
    <row r="539" spans="3:9" ht="33" customHeight="1" x14ac:dyDescent="0.2">
      <c r="C539" s="48"/>
      <c r="D539" s="49"/>
      <c r="E539" s="56"/>
      <c r="F539" s="56"/>
      <c r="G539" s="56"/>
      <c r="H539" s="56"/>
      <c r="I539" s="56"/>
    </row>
    <row r="540" spans="3:9" ht="33" customHeight="1" x14ac:dyDescent="0.2">
      <c r="C540" s="48"/>
      <c r="D540" s="49"/>
      <c r="E540" s="56"/>
      <c r="F540" s="56"/>
      <c r="G540" s="56"/>
      <c r="H540" s="56"/>
      <c r="I540" s="56"/>
    </row>
    <row r="541" spans="3:9" ht="33" customHeight="1" x14ac:dyDescent="0.2">
      <c r="C541" s="48"/>
      <c r="D541" s="49"/>
      <c r="E541" s="56"/>
      <c r="F541" s="56"/>
      <c r="G541" s="56"/>
      <c r="H541" s="56"/>
      <c r="I541" s="56"/>
    </row>
    <row r="542" spans="3:9" ht="33" customHeight="1" x14ac:dyDescent="0.2">
      <c r="C542" s="48"/>
      <c r="D542" s="49"/>
      <c r="E542" s="56"/>
      <c r="F542" s="56"/>
      <c r="G542" s="56"/>
      <c r="H542" s="56"/>
      <c r="I542" s="56"/>
    </row>
    <row r="543" spans="3:9" ht="33" customHeight="1" x14ac:dyDescent="0.2">
      <c r="C543" s="48"/>
      <c r="D543" s="49"/>
      <c r="E543" s="56"/>
      <c r="F543" s="56"/>
      <c r="G543" s="56"/>
      <c r="H543" s="56"/>
      <c r="I543" s="56"/>
    </row>
    <row r="544" spans="3:9" ht="33" customHeight="1" x14ac:dyDescent="0.2">
      <c r="C544" s="48"/>
      <c r="D544" s="49"/>
      <c r="E544" s="56"/>
      <c r="F544" s="56"/>
      <c r="G544" s="56"/>
      <c r="H544" s="56"/>
      <c r="I544" s="56"/>
    </row>
    <row r="545" spans="3:9" ht="33" customHeight="1" x14ac:dyDescent="0.2">
      <c r="C545" s="48"/>
      <c r="D545" s="49"/>
      <c r="E545" s="56"/>
      <c r="F545" s="56"/>
      <c r="G545" s="56"/>
      <c r="H545" s="56"/>
      <c r="I545" s="56"/>
    </row>
    <row r="546" spans="3:9" ht="33" customHeight="1" x14ac:dyDescent="0.2">
      <c r="C546" s="48"/>
      <c r="D546" s="49"/>
      <c r="E546" s="56"/>
      <c r="F546" s="56"/>
      <c r="G546" s="56"/>
      <c r="H546" s="56"/>
      <c r="I546" s="56"/>
    </row>
    <row r="547" spans="3:9" ht="33" customHeight="1" x14ac:dyDescent="0.2">
      <c r="C547" s="48"/>
      <c r="D547" s="49"/>
      <c r="E547" s="56"/>
      <c r="F547" s="56"/>
      <c r="G547" s="56"/>
      <c r="H547" s="56"/>
      <c r="I547" s="56"/>
    </row>
    <row r="548" spans="3:9" ht="33" customHeight="1" x14ac:dyDescent="0.2">
      <c r="C548" s="48"/>
      <c r="D548" s="49"/>
      <c r="E548" s="56"/>
      <c r="F548" s="56"/>
      <c r="G548" s="56"/>
      <c r="H548" s="56"/>
      <c r="I548" s="56"/>
    </row>
    <row r="549" spans="3:9" ht="33" customHeight="1" x14ac:dyDescent="0.2">
      <c r="C549" s="48"/>
      <c r="D549" s="49"/>
      <c r="E549" s="56"/>
      <c r="F549" s="56"/>
      <c r="G549" s="56"/>
      <c r="H549" s="56"/>
      <c r="I549" s="56"/>
    </row>
    <row r="550" spans="3:9" ht="33" customHeight="1" x14ac:dyDescent="0.2">
      <c r="C550" s="48"/>
      <c r="D550" s="49"/>
      <c r="E550" s="56"/>
      <c r="F550" s="56"/>
      <c r="G550" s="56"/>
      <c r="H550" s="56"/>
      <c r="I550" s="56"/>
    </row>
    <row r="551" spans="3:9" ht="33" customHeight="1" x14ac:dyDescent="0.2">
      <c r="C551" s="48"/>
      <c r="D551" s="49"/>
      <c r="E551" s="56"/>
      <c r="F551" s="56"/>
      <c r="G551" s="56"/>
      <c r="H551" s="56"/>
      <c r="I551" s="56"/>
    </row>
    <row r="552" spans="3:9" ht="33" customHeight="1" x14ac:dyDescent="0.2">
      <c r="C552" s="48"/>
      <c r="D552" s="49"/>
      <c r="E552" s="56"/>
      <c r="F552" s="56"/>
      <c r="G552" s="56"/>
      <c r="H552" s="56"/>
      <c r="I552" s="56"/>
    </row>
    <row r="553" spans="3:9" ht="33" customHeight="1" x14ac:dyDescent="0.2">
      <c r="C553" s="48"/>
      <c r="D553" s="49"/>
      <c r="E553" s="56"/>
      <c r="F553" s="56"/>
      <c r="G553" s="56"/>
      <c r="H553" s="56"/>
      <c r="I553" s="56"/>
    </row>
    <row r="554" spans="3:9" ht="33" customHeight="1" x14ac:dyDescent="0.2">
      <c r="C554" s="48"/>
      <c r="D554" s="49"/>
      <c r="E554" s="56"/>
      <c r="F554" s="56"/>
      <c r="G554" s="56"/>
      <c r="H554" s="56"/>
      <c r="I554" s="56"/>
    </row>
    <row r="555" spans="3:9" ht="33" customHeight="1" x14ac:dyDescent="0.2">
      <c r="C555" s="48"/>
      <c r="D555" s="49"/>
      <c r="E555" s="56"/>
      <c r="F555" s="56"/>
      <c r="G555" s="56"/>
      <c r="H555" s="56"/>
      <c r="I555" s="56"/>
    </row>
    <row r="556" spans="3:9" ht="33" customHeight="1" x14ac:dyDescent="0.2">
      <c r="C556" s="48"/>
      <c r="D556" s="49"/>
      <c r="E556" s="56"/>
      <c r="F556" s="56"/>
      <c r="G556" s="56"/>
      <c r="H556" s="56"/>
      <c r="I556" s="56"/>
    </row>
    <row r="557" spans="3:9" ht="33" customHeight="1" x14ac:dyDescent="0.2">
      <c r="C557" s="48"/>
      <c r="D557" s="49"/>
      <c r="E557" s="56"/>
      <c r="F557" s="56"/>
      <c r="G557" s="56"/>
      <c r="H557" s="56"/>
      <c r="I557" s="56"/>
    </row>
    <row r="558" spans="3:9" ht="33" customHeight="1" x14ac:dyDescent="0.2">
      <c r="C558" s="48"/>
      <c r="D558" s="49"/>
      <c r="E558" s="56"/>
      <c r="F558" s="56"/>
      <c r="G558" s="56"/>
      <c r="H558" s="56"/>
      <c r="I558" s="56"/>
    </row>
    <row r="559" spans="3:9" ht="33" customHeight="1" x14ac:dyDescent="0.2">
      <c r="C559" s="48"/>
      <c r="D559" s="49"/>
      <c r="E559" s="56"/>
      <c r="F559" s="56"/>
      <c r="G559" s="56"/>
      <c r="H559" s="56"/>
      <c r="I559" s="56"/>
    </row>
    <row r="560" spans="3:9" ht="33" customHeight="1" x14ac:dyDescent="0.2">
      <c r="C560" s="48"/>
      <c r="D560" s="49"/>
      <c r="E560" s="56"/>
      <c r="F560" s="56"/>
      <c r="G560" s="56"/>
      <c r="H560" s="56"/>
      <c r="I560" s="56"/>
    </row>
    <row r="561" spans="3:9" ht="33" customHeight="1" x14ac:dyDescent="0.2">
      <c r="C561" s="48"/>
      <c r="D561" s="49"/>
      <c r="E561" s="56"/>
      <c r="F561" s="56"/>
      <c r="G561" s="56"/>
      <c r="H561" s="56"/>
      <c r="I561" s="56"/>
    </row>
    <row r="562" spans="3:9" ht="33" customHeight="1" x14ac:dyDescent="0.2">
      <c r="C562" s="48"/>
      <c r="D562" s="49"/>
      <c r="E562" s="56"/>
      <c r="F562" s="56"/>
      <c r="G562" s="56"/>
      <c r="H562" s="56"/>
      <c r="I562" s="56"/>
    </row>
    <row r="563" spans="3:9" ht="33" customHeight="1" x14ac:dyDescent="0.2">
      <c r="C563" s="48"/>
      <c r="D563" s="49"/>
      <c r="E563" s="56"/>
      <c r="F563" s="56"/>
      <c r="G563" s="56"/>
      <c r="H563" s="56"/>
      <c r="I563" s="56"/>
    </row>
    <row r="564" spans="3:9" ht="33" customHeight="1" x14ac:dyDescent="0.2">
      <c r="C564" s="48"/>
      <c r="D564" s="49"/>
      <c r="E564" s="56"/>
      <c r="F564" s="56"/>
      <c r="G564" s="56"/>
      <c r="H564" s="56"/>
      <c r="I564" s="56"/>
    </row>
    <row r="565" spans="3:9" ht="33" customHeight="1" x14ac:dyDescent="0.2">
      <c r="C565" s="48"/>
      <c r="D565" s="49"/>
      <c r="E565" s="56"/>
      <c r="F565" s="56"/>
      <c r="G565" s="56"/>
      <c r="H565" s="56"/>
      <c r="I565" s="56"/>
    </row>
    <row r="566" spans="3:9" ht="33" customHeight="1" x14ac:dyDescent="0.2">
      <c r="C566" s="48"/>
      <c r="D566" s="49"/>
      <c r="E566" s="56"/>
      <c r="F566" s="56"/>
      <c r="G566" s="56"/>
      <c r="H566" s="56"/>
      <c r="I566" s="56"/>
    </row>
    <row r="567" spans="3:9" ht="33" customHeight="1" x14ac:dyDescent="0.2">
      <c r="C567" s="48"/>
      <c r="D567" s="49"/>
      <c r="E567" s="56"/>
      <c r="F567" s="56"/>
      <c r="G567" s="56"/>
      <c r="H567" s="56"/>
      <c r="I567" s="56"/>
    </row>
    <row r="568" spans="3:9" ht="33" customHeight="1" x14ac:dyDescent="0.2">
      <c r="C568" s="48"/>
      <c r="D568" s="49"/>
      <c r="E568" s="56"/>
      <c r="F568" s="56"/>
      <c r="G568" s="56"/>
      <c r="H568" s="56"/>
      <c r="I568" s="56"/>
    </row>
    <row r="569" spans="3:9" ht="33" customHeight="1" x14ac:dyDescent="0.2">
      <c r="C569" s="48"/>
      <c r="D569" s="49"/>
      <c r="E569" s="56"/>
      <c r="F569" s="56"/>
      <c r="G569" s="56"/>
      <c r="H569" s="56"/>
      <c r="I569" s="56"/>
    </row>
    <row r="570" spans="3:9" ht="33" customHeight="1" x14ac:dyDescent="0.2">
      <c r="C570" s="48"/>
      <c r="D570" s="49"/>
      <c r="E570" s="56"/>
      <c r="F570" s="56"/>
      <c r="G570" s="56"/>
      <c r="H570" s="56"/>
      <c r="I570" s="56"/>
    </row>
    <row r="571" spans="3:9" ht="33" customHeight="1" x14ac:dyDescent="0.2">
      <c r="C571" s="48"/>
      <c r="D571" s="49"/>
      <c r="E571" s="56"/>
      <c r="F571" s="56"/>
      <c r="G571" s="56"/>
      <c r="H571" s="56"/>
      <c r="I571" s="56"/>
    </row>
    <row r="572" spans="3:9" ht="33" customHeight="1" x14ac:dyDescent="0.2">
      <c r="C572" s="48"/>
      <c r="D572" s="49"/>
      <c r="E572" s="56"/>
      <c r="F572" s="56"/>
      <c r="G572" s="56"/>
      <c r="H572" s="56"/>
      <c r="I572" s="56"/>
    </row>
    <row r="573" spans="3:9" ht="33" customHeight="1" x14ac:dyDescent="0.2">
      <c r="C573" s="48"/>
      <c r="D573" s="49"/>
      <c r="E573" s="56"/>
      <c r="F573" s="56"/>
      <c r="G573" s="56"/>
      <c r="H573" s="56"/>
      <c r="I573" s="56"/>
    </row>
    <row r="574" spans="3:9" ht="33" customHeight="1" x14ac:dyDescent="0.2">
      <c r="C574" s="48"/>
      <c r="D574" s="49"/>
      <c r="E574" s="56"/>
      <c r="F574" s="56"/>
      <c r="G574" s="56"/>
      <c r="H574" s="56"/>
      <c r="I574" s="56"/>
    </row>
    <row r="575" spans="3:9" ht="33" customHeight="1" x14ac:dyDescent="0.2">
      <c r="C575" s="48"/>
      <c r="D575" s="49"/>
      <c r="E575" s="56"/>
      <c r="F575" s="56"/>
      <c r="G575" s="56"/>
      <c r="H575" s="56"/>
      <c r="I575" s="56"/>
    </row>
    <row r="576" spans="3:9" ht="33" customHeight="1" x14ac:dyDescent="0.2">
      <c r="C576" s="48"/>
      <c r="D576" s="49"/>
      <c r="E576" s="56"/>
      <c r="F576" s="56"/>
      <c r="G576" s="56"/>
      <c r="H576" s="56"/>
      <c r="I576" s="56"/>
    </row>
    <row r="577" spans="3:9" ht="33" customHeight="1" x14ac:dyDescent="0.2">
      <c r="C577" s="48"/>
      <c r="D577" s="49"/>
      <c r="E577" s="56"/>
      <c r="F577" s="56"/>
      <c r="G577" s="56"/>
      <c r="H577" s="56"/>
      <c r="I577" s="56"/>
    </row>
    <row r="578" spans="3:9" ht="33" customHeight="1" x14ac:dyDescent="0.2">
      <c r="C578" s="48"/>
      <c r="D578" s="49"/>
      <c r="E578" s="56"/>
      <c r="F578" s="56"/>
      <c r="G578" s="56"/>
      <c r="H578" s="56"/>
      <c r="I578" s="56"/>
    </row>
    <row r="579" spans="3:9" ht="33" customHeight="1" x14ac:dyDescent="0.2">
      <c r="C579" s="48"/>
      <c r="D579" s="49"/>
      <c r="E579" s="56"/>
      <c r="F579" s="56"/>
      <c r="G579" s="56"/>
      <c r="H579" s="56"/>
      <c r="I579" s="56"/>
    </row>
    <row r="580" spans="3:9" ht="33" customHeight="1" x14ac:dyDescent="0.2">
      <c r="C580" s="48"/>
      <c r="D580" s="49"/>
      <c r="E580" s="56"/>
      <c r="F580" s="56"/>
      <c r="G580" s="56"/>
      <c r="H580" s="56"/>
      <c r="I580" s="56"/>
    </row>
    <row r="581" spans="3:9" ht="33" customHeight="1" x14ac:dyDescent="0.2">
      <c r="C581" s="48"/>
      <c r="D581" s="49"/>
      <c r="E581" s="56"/>
      <c r="F581" s="56"/>
      <c r="G581" s="56"/>
      <c r="H581" s="56"/>
      <c r="I581" s="56"/>
    </row>
    <row r="582" spans="3:9" ht="33" customHeight="1" x14ac:dyDescent="0.2">
      <c r="C582" s="48"/>
      <c r="D582" s="49"/>
      <c r="E582" s="56"/>
      <c r="F582" s="56"/>
      <c r="G582" s="56"/>
      <c r="H582" s="56"/>
      <c r="I582" s="56"/>
    </row>
    <row r="583" spans="3:9" ht="33" customHeight="1" x14ac:dyDescent="0.2">
      <c r="C583" s="48"/>
      <c r="D583" s="49"/>
      <c r="E583" s="56"/>
      <c r="F583" s="56"/>
      <c r="G583" s="56"/>
      <c r="H583" s="56"/>
      <c r="I583" s="56"/>
    </row>
    <row r="584" spans="3:9" ht="33" customHeight="1" x14ac:dyDescent="0.2">
      <c r="C584" s="48"/>
      <c r="D584" s="49"/>
      <c r="E584" s="56"/>
      <c r="F584" s="56"/>
      <c r="G584" s="56"/>
      <c r="H584" s="56"/>
      <c r="I584" s="56"/>
    </row>
    <row r="585" spans="3:9" ht="33" customHeight="1" x14ac:dyDescent="0.2">
      <c r="C585" s="48"/>
      <c r="D585" s="49"/>
      <c r="E585" s="56"/>
      <c r="F585" s="56"/>
      <c r="G585" s="56"/>
      <c r="H585" s="56"/>
      <c r="I585" s="56"/>
    </row>
    <row r="586" spans="3:9" ht="33" customHeight="1" x14ac:dyDescent="0.2">
      <c r="C586" s="48"/>
      <c r="D586" s="49"/>
      <c r="E586" s="56"/>
      <c r="F586" s="56"/>
      <c r="G586" s="56"/>
      <c r="H586" s="56"/>
      <c r="I586" s="56"/>
    </row>
    <row r="587" spans="3:9" ht="33" customHeight="1" x14ac:dyDescent="0.2">
      <c r="C587" s="48"/>
      <c r="D587" s="49"/>
      <c r="E587" s="56"/>
      <c r="F587" s="56"/>
      <c r="G587" s="56"/>
      <c r="H587" s="56"/>
      <c r="I587" s="56"/>
    </row>
    <row r="588" spans="3:9" ht="33" customHeight="1" x14ac:dyDescent="0.2">
      <c r="C588" s="48"/>
      <c r="D588" s="49"/>
      <c r="E588" s="56"/>
      <c r="F588" s="56"/>
      <c r="G588" s="56"/>
      <c r="H588" s="56"/>
      <c r="I588" s="56"/>
    </row>
    <row r="589" spans="3:9" ht="33" customHeight="1" x14ac:dyDescent="0.2">
      <c r="C589" s="48"/>
      <c r="D589" s="49"/>
      <c r="E589" s="56"/>
      <c r="F589" s="56"/>
      <c r="G589" s="56"/>
      <c r="H589" s="56"/>
      <c r="I589" s="56"/>
    </row>
    <row r="590" spans="3:9" ht="33" customHeight="1" x14ac:dyDescent="0.2">
      <c r="C590" s="48"/>
      <c r="D590" s="49"/>
      <c r="E590" s="56"/>
      <c r="F590" s="56"/>
      <c r="G590" s="56"/>
      <c r="H590" s="56"/>
      <c r="I590" s="56"/>
    </row>
    <row r="591" spans="3:9" ht="33" customHeight="1" x14ac:dyDescent="0.2">
      <c r="C591" s="48"/>
      <c r="D591" s="49"/>
      <c r="E591" s="56"/>
      <c r="F591" s="56"/>
      <c r="G591" s="56"/>
      <c r="H591" s="56"/>
      <c r="I591" s="56"/>
    </row>
    <row r="592" spans="3:9" ht="33" customHeight="1" x14ac:dyDescent="0.2">
      <c r="C592" s="48"/>
      <c r="D592" s="49"/>
      <c r="E592" s="56"/>
      <c r="F592" s="56"/>
      <c r="G592" s="56"/>
      <c r="H592" s="56"/>
      <c r="I592" s="56"/>
    </row>
    <row r="593" spans="3:9" ht="33" customHeight="1" x14ac:dyDescent="0.2">
      <c r="C593" s="48"/>
      <c r="D593" s="49"/>
      <c r="E593" s="56"/>
      <c r="F593" s="56"/>
      <c r="G593" s="56"/>
      <c r="H593" s="56"/>
      <c r="I593" s="56"/>
    </row>
    <row r="594" spans="3:9" ht="33" customHeight="1" x14ac:dyDescent="0.2">
      <c r="C594" s="48"/>
      <c r="D594" s="49"/>
      <c r="E594" s="56"/>
      <c r="F594" s="56"/>
      <c r="G594" s="56"/>
      <c r="H594" s="56"/>
      <c r="I594" s="56"/>
    </row>
    <row r="595" spans="3:9" ht="33" customHeight="1" x14ac:dyDescent="0.2">
      <c r="C595" s="48"/>
      <c r="D595" s="49"/>
      <c r="E595" s="56"/>
      <c r="F595" s="56"/>
      <c r="G595" s="56"/>
      <c r="H595" s="56"/>
      <c r="I595" s="56"/>
    </row>
    <row r="596" spans="3:9" ht="33" customHeight="1" x14ac:dyDescent="0.2">
      <c r="C596" s="48"/>
      <c r="D596" s="49"/>
      <c r="E596" s="56"/>
      <c r="F596" s="56"/>
      <c r="G596" s="56"/>
      <c r="H596" s="56"/>
      <c r="I596" s="56"/>
    </row>
    <row r="597" spans="3:9" ht="33" customHeight="1" x14ac:dyDescent="0.2">
      <c r="C597" s="48"/>
      <c r="D597" s="49"/>
      <c r="E597" s="56"/>
      <c r="F597" s="56"/>
      <c r="G597" s="56"/>
      <c r="H597" s="56"/>
      <c r="I597" s="56"/>
    </row>
    <row r="598" spans="3:9" ht="33" customHeight="1" x14ac:dyDescent="0.2">
      <c r="C598" s="48"/>
      <c r="D598" s="49"/>
      <c r="E598" s="56"/>
      <c r="F598" s="56"/>
      <c r="G598" s="56"/>
      <c r="H598" s="56"/>
      <c r="I598" s="56"/>
    </row>
    <row r="599" spans="3:9" ht="33" customHeight="1" x14ac:dyDescent="0.2">
      <c r="C599" s="48"/>
      <c r="D599" s="49"/>
      <c r="E599" s="56"/>
      <c r="F599" s="56"/>
      <c r="G599" s="56"/>
      <c r="H599" s="56"/>
      <c r="I599" s="56"/>
    </row>
    <row r="600" spans="3:9" ht="33" customHeight="1" x14ac:dyDescent="0.2">
      <c r="C600" s="48"/>
      <c r="D600" s="49"/>
      <c r="E600" s="56"/>
      <c r="F600" s="56"/>
      <c r="G600" s="56"/>
      <c r="H600" s="56"/>
      <c r="I600" s="56"/>
    </row>
    <row r="601" spans="3:9" ht="33" customHeight="1" x14ac:dyDescent="0.2">
      <c r="C601" s="48"/>
      <c r="D601" s="49"/>
      <c r="E601" s="56"/>
      <c r="F601" s="56"/>
      <c r="G601" s="56"/>
      <c r="H601" s="56"/>
      <c r="I601" s="56"/>
    </row>
    <row r="602" spans="3:9" ht="33" customHeight="1" x14ac:dyDescent="0.2">
      <c r="C602" s="48"/>
      <c r="D602" s="49"/>
      <c r="E602" s="56"/>
      <c r="F602" s="56"/>
      <c r="G602" s="56"/>
      <c r="H602" s="56"/>
      <c r="I602" s="56"/>
    </row>
    <row r="603" spans="3:9" ht="33" customHeight="1" x14ac:dyDescent="0.2">
      <c r="C603" s="48"/>
      <c r="D603" s="49"/>
      <c r="E603" s="56"/>
      <c r="F603" s="56"/>
      <c r="G603" s="56"/>
      <c r="H603" s="56"/>
      <c r="I603" s="56"/>
    </row>
    <row r="604" spans="3:9" ht="33" customHeight="1" x14ac:dyDescent="0.2">
      <c r="C604" s="48"/>
      <c r="D604" s="49"/>
      <c r="E604" s="56"/>
      <c r="F604" s="56"/>
      <c r="G604" s="56"/>
      <c r="H604" s="56"/>
      <c r="I604" s="56"/>
    </row>
    <row r="605" spans="3:9" ht="33" customHeight="1" x14ac:dyDescent="0.2">
      <c r="C605" s="48"/>
      <c r="D605" s="49"/>
      <c r="E605" s="56"/>
      <c r="F605" s="56"/>
      <c r="G605" s="56"/>
      <c r="H605" s="56"/>
      <c r="I605" s="56"/>
    </row>
    <row r="606" spans="3:9" ht="33" customHeight="1" x14ac:dyDescent="0.2">
      <c r="C606" s="48"/>
      <c r="D606" s="49"/>
      <c r="E606" s="56"/>
      <c r="F606" s="56"/>
      <c r="G606" s="56"/>
      <c r="H606" s="56"/>
      <c r="I606" s="56"/>
    </row>
    <row r="607" spans="3:9" ht="33" customHeight="1" x14ac:dyDescent="0.2">
      <c r="C607" s="48"/>
      <c r="D607" s="49"/>
      <c r="E607" s="56"/>
      <c r="F607" s="56"/>
      <c r="G607" s="56"/>
      <c r="H607" s="56"/>
      <c r="I607" s="56"/>
    </row>
    <row r="608" spans="3:9" ht="33" customHeight="1" x14ac:dyDescent="0.2">
      <c r="C608" s="48"/>
      <c r="D608" s="49"/>
      <c r="E608" s="56"/>
      <c r="F608" s="56"/>
      <c r="G608" s="56"/>
      <c r="H608" s="56"/>
      <c r="I608" s="56"/>
    </row>
    <row r="609" spans="3:9" ht="33" customHeight="1" x14ac:dyDescent="0.2">
      <c r="C609" s="48"/>
      <c r="D609" s="49"/>
      <c r="E609" s="56"/>
      <c r="F609" s="56"/>
      <c r="G609" s="56"/>
      <c r="H609" s="56"/>
      <c r="I609" s="56"/>
    </row>
    <row r="610" spans="3:9" ht="33" customHeight="1" x14ac:dyDescent="0.2">
      <c r="C610" s="48"/>
      <c r="D610" s="49"/>
      <c r="E610" s="56"/>
      <c r="F610" s="56"/>
      <c r="G610" s="56"/>
      <c r="H610" s="56"/>
      <c r="I610" s="56"/>
    </row>
    <row r="611" spans="3:9" ht="33" customHeight="1" x14ac:dyDescent="0.2">
      <c r="C611" s="48"/>
      <c r="D611" s="49"/>
      <c r="E611" s="56"/>
      <c r="F611" s="56"/>
      <c r="G611" s="56"/>
      <c r="H611" s="56"/>
      <c r="I611" s="56"/>
    </row>
    <row r="612" spans="3:9" ht="33" customHeight="1" x14ac:dyDescent="0.2">
      <c r="C612" s="48"/>
      <c r="D612" s="49"/>
      <c r="E612" s="56"/>
      <c r="F612" s="56"/>
      <c r="G612" s="56"/>
      <c r="H612" s="56"/>
      <c r="I612" s="56"/>
    </row>
    <row r="613" spans="3:9" ht="33" customHeight="1" x14ac:dyDescent="0.2">
      <c r="C613" s="48"/>
      <c r="D613" s="49"/>
      <c r="E613" s="56"/>
      <c r="F613" s="56"/>
      <c r="G613" s="56"/>
      <c r="H613" s="56"/>
      <c r="I613" s="56"/>
    </row>
    <row r="614" spans="3:9" ht="33" customHeight="1" x14ac:dyDescent="0.2">
      <c r="C614" s="48"/>
      <c r="D614" s="49"/>
      <c r="E614" s="56"/>
      <c r="F614" s="56"/>
      <c r="G614" s="56"/>
      <c r="H614" s="56"/>
      <c r="I614" s="56"/>
    </row>
    <row r="615" spans="3:9" ht="33" customHeight="1" x14ac:dyDescent="0.2">
      <c r="C615" s="48"/>
      <c r="D615" s="49"/>
      <c r="E615" s="56"/>
      <c r="F615" s="56"/>
      <c r="G615" s="56"/>
      <c r="H615" s="56"/>
      <c r="I615" s="56"/>
    </row>
    <row r="616" spans="3:9" ht="33" customHeight="1" x14ac:dyDescent="0.2">
      <c r="C616" s="48"/>
      <c r="D616" s="49"/>
      <c r="E616" s="56"/>
      <c r="F616" s="56"/>
      <c r="G616" s="56"/>
      <c r="H616" s="56"/>
      <c r="I616" s="56"/>
    </row>
    <row r="617" spans="3:9" ht="33" customHeight="1" x14ac:dyDescent="0.2">
      <c r="C617" s="48"/>
      <c r="D617" s="49"/>
      <c r="E617" s="56"/>
      <c r="F617" s="56"/>
      <c r="G617" s="56"/>
      <c r="H617" s="56"/>
      <c r="I617" s="56"/>
    </row>
    <row r="618" spans="3:9" ht="33" customHeight="1" x14ac:dyDescent="0.2">
      <c r="C618" s="48"/>
      <c r="D618" s="49"/>
      <c r="E618" s="56"/>
      <c r="F618" s="56"/>
      <c r="G618" s="56"/>
      <c r="H618" s="56"/>
      <c r="I618" s="56"/>
    </row>
    <row r="619" spans="3:9" ht="33" customHeight="1" x14ac:dyDescent="0.2">
      <c r="C619" s="48"/>
      <c r="D619" s="49"/>
      <c r="E619" s="56"/>
      <c r="F619" s="56"/>
      <c r="G619" s="56"/>
      <c r="H619" s="56"/>
      <c r="I619" s="56"/>
    </row>
    <row r="620" spans="3:9" ht="33" customHeight="1" x14ac:dyDescent="0.2">
      <c r="C620" s="48"/>
      <c r="D620" s="49"/>
      <c r="E620" s="56"/>
      <c r="F620" s="56"/>
      <c r="G620" s="56"/>
      <c r="H620" s="56"/>
      <c r="I620" s="56"/>
    </row>
    <row r="621" spans="3:9" ht="33" customHeight="1" x14ac:dyDescent="0.2">
      <c r="C621" s="48"/>
      <c r="D621" s="49"/>
      <c r="E621" s="56"/>
      <c r="F621" s="56"/>
      <c r="G621" s="56"/>
      <c r="H621" s="56"/>
      <c r="I621" s="56"/>
    </row>
    <row r="622" spans="3:9" ht="33" customHeight="1" x14ac:dyDescent="0.2">
      <c r="C622" s="48"/>
      <c r="D622" s="49"/>
      <c r="E622" s="56"/>
      <c r="F622" s="56"/>
      <c r="G622" s="56"/>
      <c r="H622" s="56"/>
      <c r="I622" s="56"/>
    </row>
    <row r="623" spans="3:9" ht="33" customHeight="1" x14ac:dyDescent="0.2">
      <c r="C623" s="48"/>
      <c r="D623" s="49"/>
      <c r="E623" s="56"/>
      <c r="F623" s="56"/>
      <c r="G623" s="56"/>
      <c r="H623" s="56"/>
      <c r="I623" s="56"/>
    </row>
    <row r="624" spans="3:9" ht="33" customHeight="1" x14ac:dyDescent="0.2">
      <c r="C624" s="48"/>
      <c r="D624" s="49"/>
      <c r="E624" s="56"/>
      <c r="F624" s="56"/>
      <c r="G624" s="56"/>
      <c r="H624" s="56"/>
      <c r="I624" s="56"/>
    </row>
    <row r="625" spans="3:9" ht="33" customHeight="1" x14ac:dyDescent="0.2">
      <c r="C625" s="48"/>
      <c r="D625" s="49"/>
      <c r="E625" s="56"/>
      <c r="F625" s="56"/>
      <c r="G625" s="56"/>
      <c r="H625" s="56"/>
      <c r="I625" s="56"/>
    </row>
    <row r="626" spans="3:9" ht="33" customHeight="1" x14ac:dyDescent="0.2">
      <c r="C626" s="48"/>
      <c r="D626" s="49"/>
      <c r="E626" s="56"/>
      <c r="F626" s="56"/>
      <c r="G626" s="56"/>
      <c r="H626" s="56"/>
      <c r="I626" s="56"/>
    </row>
    <row r="627" spans="3:9" ht="33" customHeight="1" x14ac:dyDescent="0.2">
      <c r="C627" s="48"/>
      <c r="D627" s="49"/>
      <c r="E627" s="56"/>
      <c r="F627" s="56"/>
      <c r="G627" s="56"/>
      <c r="H627" s="56"/>
      <c r="I627" s="56"/>
    </row>
    <row r="628" spans="3:9" ht="33" customHeight="1" x14ac:dyDescent="0.2">
      <c r="C628" s="48"/>
      <c r="D628" s="49"/>
      <c r="E628" s="56"/>
      <c r="F628" s="56"/>
      <c r="G628" s="56"/>
      <c r="H628" s="56"/>
      <c r="I628" s="56"/>
    </row>
    <row r="629" spans="3:9" ht="33" customHeight="1" x14ac:dyDescent="0.2">
      <c r="C629" s="48"/>
      <c r="D629" s="49"/>
      <c r="E629" s="56"/>
      <c r="F629" s="56"/>
      <c r="G629" s="56"/>
      <c r="H629" s="56"/>
      <c r="I629" s="56"/>
    </row>
    <row r="630" spans="3:9" ht="33" customHeight="1" x14ac:dyDescent="0.2">
      <c r="C630" s="48"/>
      <c r="D630" s="49"/>
      <c r="E630" s="56"/>
      <c r="F630" s="56"/>
      <c r="G630" s="56"/>
      <c r="H630" s="56"/>
      <c r="I630" s="56"/>
    </row>
    <row r="631" spans="3:9" ht="33" customHeight="1" x14ac:dyDescent="0.2">
      <c r="C631" s="48"/>
      <c r="D631" s="49"/>
      <c r="E631" s="56"/>
      <c r="F631" s="56"/>
      <c r="G631" s="56"/>
      <c r="H631" s="56"/>
      <c r="I631" s="56"/>
    </row>
    <row r="632" spans="3:9" ht="33" customHeight="1" x14ac:dyDescent="0.2">
      <c r="C632" s="48"/>
      <c r="D632" s="49"/>
      <c r="E632" s="56"/>
      <c r="F632" s="56"/>
      <c r="G632" s="56"/>
      <c r="H632" s="56"/>
      <c r="I632" s="56"/>
    </row>
    <row r="633" spans="3:9" ht="33" customHeight="1" x14ac:dyDescent="0.2">
      <c r="C633" s="48"/>
      <c r="D633" s="49"/>
      <c r="E633" s="56"/>
      <c r="F633" s="56"/>
      <c r="G633" s="56"/>
      <c r="H633" s="56"/>
      <c r="I633" s="56"/>
    </row>
    <row r="634" spans="3:9" ht="33" customHeight="1" x14ac:dyDescent="0.2">
      <c r="C634" s="48"/>
      <c r="D634" s="49"/>
      <c r="E634" s="56"/>
      <c r="F634" s="56"/>
      <c r="G634" s="56"/>
      <c r="H634" s="56"/>
      <c r="I634" s="56"/>
    </row>
    <row r="635" spans="3:9" ht="33" customHeight="1" x14ac:dyDescent="0.2">
      <c r="C635" s="48"/>
      <c r="D635" s="49"/>
      <c r="E635" s="56"/>
      <c r="F635" s="56"/>
      <c r="G635" s="56"/>
      <c r="H635" s="56"/>
      <c r="I635" s="56"/>
    </row>
    <row r="636" spans="3:9" ht="33" customHeight="1" x14ac:dyDescent="0.2">
      <c r="C636" s="48"/>
      <c r="D636" s="49"/>
      <c r="E636" s="56"/>
      <c r="F636" s="56"/>
      <c r="G636" s="56"/>
      <c r="H636" s="56"/>
      <c r="I636" s="56"/>
    </row>
    <row r="637" spans="3:9" ht="33" customHeight="1" x14ac:dyDescent="0.2">
      <c r="C637" s="48"/>
      <c r="D637" s="49"/>
      <c r="E637" s="56"/>
      <c r="F637" s="56"/>
      <c r="G637" s="56"/>
      <c r="H637" s="56"/>
      <c r="I637" s="56"/>
    </row>
    <row r="638" spans="3:9" ht="33" customHeight="1" x14ac:dyDescent="0.2">
      <c r="C638" s="48"/>
      <c r="D638" s="49"/>
      <c r="E638" s="56"/>
      <c r="F638" s="56"/>
      <c r="G638" s="56"/>
      <c r="H638" s="56"/>
      <c r="I638" s="56"/>
    </row>
    <row r="639" spans="3:9" ht="33" customHeight="1" x14ac:dyDescent="0.2">
      <c r="C639" s="48"/>
      <c r="D639" s="49"/>
      <c r="E639" s="56"/>
      <c r="F639" s="56"/>
      <c r="G639" s="56"/>
      <c r="H639" s="56"/>
      <c r="I639" s="56"/>
    </row>
    <row r="640" spans="3:9" ht="33" customHeight="1" x14ac:dyDescent="0.2">
      <c r="C640" s="48"/>
      <c r="D640" s="49"/>
      <c r="E640" s="56"/>
      <c r="F640" s="56"/>
      <c r="G640" s="56"/>
      <c r="H640" s="56"/>
      <c r="I640" s="56"/>
    </row>
    <row r="641" spans="3:9" ht="33" customHeight="1" x14ac:dyDescent="0.2">
      <c r="C641" s="48"/>
      <c r="D641" s="49"/>
      <c r="E641" s="56"/>
      <c r="F641" s="56"/>
      <c r="G641" s="56"/>
      <c r="H641" s="56"/>
      <c r="I641" s="56"/>
    </row>
    <row r="642" spans="3:9" ht="33" customHeight="1" x14ac:dyDescent="0.2">
      <c r="C642" s="48"/>
      <c r="D642" s="49"/>
      <c r="E642" s="56"/>
      <c r="F642" s="56"/>
      <c r="G642" s="56"/>
      <c r="H642" s="56"/>
      <c r="I642" s="56"/>
    </row>
    <row r="643" spans="3:9" ht="33" customHeight="1" x14ac:dyDescent="0.2">
      <c r="C643" s="48"/>
      <c r="D643" s="49"/>
      <c r="E643" s="56"/>
      <c r="F643" s="56"/>
      <c r="G643" s="56"/>
      <c r="H643" s="56"/>
      <c r="I643" s="56"/>
    </row>
    <row r="644" spans="3:9" ht="33" customHeight="1" x14ac:dyDescent="0.2">
      <c r="C644" s="48"/>
      <c r="D644" s="49"/>
      <c r="E644" s="56"/>
      <c r="F644" s="56"/>
      <c r="G644" s="56"/>
      <c r="H644" s="56"/>
      <c r="I644" s="56"/>
    </row>
    <row r="645" spans="3:9" ht="33" customHeight="1" x14ac:dyDescent="0.2">
      <c r="C645" s="48"/>
      <c r="D645" s="49"/>
      <c r="E645" s="56"/>
      <c r="F645" s="56"/>
      <c r="G645" s="56"/>
      <c r="H645" s="56"/>
      <c r="I645" s="56"/>
    </row>
    <row r="646" spans="3:9" ht="33" customHeight="1" x14ac:dyDescent="0.2">
      <c r="C646" s="48"/>
      <c r="D646" s="49"/>
      <c r="E646" s="56"/>
      <c r="F646" s="56"/>
      <c r="G646" s="56"/>
      <c r="H646" s="56"/>
      <c r="I646" s="56"/>
    </row>
    <row r="647" spans="3:9" ht="33" customHeight="1" x14ac:dyDescent="0.2">
      <c r="C647" s="48"/>
      <c r="D647" s="49"/>
      <c r="E647" s="56"/>
      <c r="F647" s="56"/>
      <c r="G647" s="56"/>
      <c r="H647" s="56"/>
      <c r="I647" s="56"/>
    </row>
    <row r="648" spans="3:9" ht="33" customHeight="1" x14ac:dyDescent="0.2">
      <c r="C648" s="48"/>
      <c r="D648" s="49"/>
      <c r="E648" s="56"/>
      <c r="F648" s="56"/>
      <c r="G648" s="56"/>
      <c r="H648" s="56"/>
      <c r="I648" s="56"/>
    </row>
    <row r="649" spans="3:9" ht="33" customHeight="1" x14ac:dyDescent="0.2">
      <c r="C649" s="48"/>
      <c r="D649" s="49"/>
      <c r="E649" s="56"/>
      <c r="F649" s="56"/>
      <c r="G649" s="56"/>
      <c r="H649" s="56"/>
      <c r="I649" s="56"/>
    </row>
    <row r="650" spans="3:9" ht="33" customHeight="1" x14ac:dyDescent="0.2">
      <c r="C650" s="48"/>
      <c r="D650" s="49"/>
      <c r="E650" s="56"/>
      <c r="F650" s="56"/>
      <c r="G650" s="56"/>
      <c r="H650" s="56"/>
      <c r="I650" s="56"/>
    </row>
    <row r="651" spans="3:9" ht="33" customHeight="1" x14ac:dyDescent="0.2">
      <c r="C651" s="48"/>
      <c r="D651" s="49"/>
      <c r="E651" s="56"/>
      <c r="F651" s="56"/>
      <c r="G651" s="56"/>
      <c r="H651" s="56"/>
      <c r="I651" s="56"/>
    </row>
    <row r="652" spans="3:9" ht="33" customHeight="1" x14ac:dyDescent="0.2">
      <c r="C652" s="48"/>
      <c r="D652" s="49"/>
      <c r="E652" s="56"/>
      <c r="F652" s="56"/>
      <c r="G652" s="56"/>
      <c r="H652" s="56"/>
      <c r="I652" s="56"/>
    </row>
    <row r="653" spans="3:9" ht="33" customHeight="1" x14ac:dyDescent="0.2">
      <c r="C653" s="48"/>
      <c r="D653" s="49"/>
      <c r="E653" s="56"/>
      <c r="F653" s="56"/>
      <c r="G653" s="56"/>
      <c r="H653" s="56"/>
      <c r="I653" s="56"/>
    </row>
    <row r="654" spans="3:9" ht="33" customHeight="1" x14ac:dyDescent="0.2">
      <c r="C654" s="48"/>
      <c r="D654" s="49"/>
      <c r="E654" s="56"/>
      <c r="F654" s="56"/>
      <c r="G654" s="56"/>
      <c r="H654" s="56"/>
      <c r="I654" s="56"/>
    </row>
    <row r="655" spans="3:9" ht="33" customHeight="1" x14ac:dyDescent="0.2">
      <c r="C655" s="48"/>
      <c r="D655" s="49"/>
      <c r="E655" s="56"/>
      <c r="F655" s="56"/>
      <c r="G655" s="56"/>
      <c r="H655" s="56"/>
      <c r="I655" s="56"/>
    </row>
    <row r="656" spans="3:9" ht="33" customHeight="1" x14ac:dyDescent="0.2">
      <c r="C656" s="48"/>
      <c r="D656" s="49"/>
      <c r="E656" s="56"/>
      <c r="F656" s="56"/>
      <c r="G656" s="56"/>
      <c r="H656" s="56"/>
      <c r="I656" s="56"/>
    </row>
    <row r="657" spans="3:9" ht="33" customHeight="1" x14ac:dyDescent="0.2">
      <c r="C657" s="48"/>
      <c r="D657" s="49"/>
      <c r="E657" s="56"/>
      <c r="F657" s="56"/>
      <c r="G657" s="56"/>
      <c r="H657" s="56"/>
      <c r="I657" s="56"/>
    </row>
    <row r="658" spans="3:9" ht="33" customHeight="1" x14ac:dyDescent="0.2">
      <c r="C658" s="48"/>
      <c r="D658" s="49"/>
      <c r="E658" s="56"/>
      <c r="F658" s="56"/>
      <c r="G658" s="56"/>
      <c r="H658" s="56"/>
      <c r="I658" s="56"/>
    </row>
    <row r="659" spans="3:9" ht="33" customHeight="1" x14ac:dyDescent="0.2">
      <c r="C659" s="48"/>
      <c r="D659" s="49"/>
      <c r="E659" s="56"/>
      <c r="F659" s="56"/>
      <c r="G659" s="56"/>
      <c r="H659" s="56"/>
      <c r="I659" s="56"/>
    </row>
    <row r="660" spans="3:9" ht="33" customHeight="1" x14ac:dyDescent="0.2">
      <c r="C660" s="48"/>
      <c r="D660" s="49"/>
      <c r="E660" s="56"/>
      <c r="F660" s="56"/>
      <c r="G660" s="56"/>
      <c r="H660" s="56"/>
      <c r="I660" s="56"/>
    </row>
    <row r="661" spans="3:9" ht="33" customHeight="1" x14ac:dyDescent="0.2">
      <c r="C661" s="48"/>
      <c r="D661" s="49"/>
      <c r="E661" s="56"/>
      <c r="F661" s="56"/>
      <c r="G661" s="56"/>
      <c r="H661" s="56"/>
      <c r="I661" s="56"/>
    </row>
    <row r="662" spans="3:9" ht="33" customHeight="1" x14ac:dyDescent="0.2">
      <c r="C662" s="48"/>
      <c r="D662" s="49"/>
      <c r="E662" s="56"/>
      <c r="F662" s="56"/>
      <c r="G662" s="56"/>
      <c r="H662" s="56"/>
      <c r="I662" s="56"/>
    </row>
    <row r="663" spans="3:9" ht="33" customHeight="1" x14ac:dyDescent="0.2">
      <c r="C663" s="48"/>
      <c r="D663" s="49"/>
      <c r="E663" s="56"/>
      <c r="F663" s="56"/>
      <c r="G663" s="56"/>
      <c r="H663" s="56"/>
      <c r="I663" s="56"/>
    </row>
    <row r="664" spans="3:9" ht="33" customHeight="1" x14ac:dyDescent="0.2">
      <c r="C664" s="48"/>
      <c r="D664" s="49"/>
      <c r="E664" s="56"/>
      <c r="F664" s="56"/>
      <c r="G664" s="56"/>
      <c r="H664" s="56"/>
      <c r="I664" s="56"/>
    </row>
    <row r="665" spans="3:9" ht="33" customHeight="1" x14ac:dyDescent="0.2">
      <c r="C665" s="48"/>
      <c r="D665" s="49"/>
      <c r="E665" s="56"/>
      <c r="F665" s="56"/>
      <c r="G665" s="56"/>
      <c r="H665" s="56"/>
      <c r="I665" s="56"/>
    </row>
    <row r="666" spans="3:9" ht="33" customHeight="1" x14ac:dyDescent="0.2">
      <c r="C666" s="48"/>
      <c r="D666" s="49"/>
      <c r="E666" s="56"/>
      <c r="F666" s="56"/>
      <c r="G666" s="56"/>
      <c r="H666" s="56"/>
      <c r="I666" s="56"/>
    </row>
    <row r="667" spans="3:9" ht="33" customHeight="1" x14ac:dyDescent="0.2">
      <c r="C667" s="48"/>
      <c r="D667" s="49"/>
      <c r="E667" s="56"/>
      <c r="F667" s="56"/>
      <c r="G667" s="56"/>
      <c r="H667" s="56"/>
      <c r="I667" s="56"/>
    </row>
    <row r="668" spans="3:9" ht="33" customHeight="1" x14ac:dyDescent="0.2">
      <c r="C668" s="48"/>
      <c r="D668" s="49"/>
      <c r="E668" s="56"/>
      <c r="F668" s="56"/>
      <c r="G668" s="56"/>
      <c r="H668" s="56"/>
      <c r="I668" s="56"/>
    </row>
    <row r="669" spans="3:9" ht="33" customHeight="1" x14ac:dyDescent="0.2">
      <c r="C669" s="48"/>
      <c r="D669" s="49"/>
      <c r="E669" s="56"/>
      <c r="F669" s="56"/>
      <c r="G669" s="56"/>
      <c r="H669" s="56"/>
      <c r="I669" s="56"/>
    </row>
    <row r="670" spans="3:9" ht="33" customHeight="1" x14ac:dyDescent="0.2">
      <c r="C670" s="48"/>
      <c r="D670" s="49"/>
      <c r="E670" s="56"/>
      <c r="F670" s="56"/>
      <c r="G670" s="56"/>
      <c r="H670" s="56"/>
      <c r="I670" s="56"/>
    </row>
    <row r="671" spans="3:9" ht="33" customHeight="1" x14ac:dyDescent="0.2">
      <c r="C671" s="48"/>
      <c r="D671" s="49"/>
      <c r="E671" s="56"/>
      <c r="F671" s="56"/>
      <c r="G671" s="56"/>
      <c r="H671" s="56"/>
      <c r="I671" s="56"/>
    </row>
    <row r="672" spans="3:9" ht="33" customHeight="1" x14ac:dyDescent="0.2">
      <c r="C672" s="48"/>
      <c r="D672" s="49"/>
      <c r="E672" s="56"/>
      <c r="F672" s="56"/>
      <c r="G672" s="56"/>
      <c r="H672" s="56"/>
      <c r="I672" s="56"/>
    </row>
    <row r="673" spans="3:9" ht="33" customHeight="1" x14ac:dyDescent="0.2">
      <c r="C673" s="48"/>
      <c r="D673" s="49"/>
      <c r="E673" s="56"/>
      <c r="F673" s="56"/>
      <c r="G673" s="56"/>
      <c r="H673" s="56"/>
      <c r="I673" s="56"/>
    </row>
    <row r="674" spans="3:9" ht="33" customHeight="1" x14ac:dyDescent="0.2">
      <c r="C674" s="48"/>
      <c r="D674" s="49"/>
      <c r="E674" s="56"/>
      <c r="F674" s="56"/>
      <c r="G674" s="56"/>
      <c r="H674" s="56"/>
      <c r="I674" s="56"/>
    </row>
    <row r="675" spans="3:9" ht="33" customHeight="1" x14ac:dyDescent="0.2">
      <c r="C675" s="48"/>
      <c r="D675" s="49"/>
      <c r="E675" s="56"/>
      <c r="F675" s="56"/>
      <c r="G675" s="56"/>
      <c r="H675" s="56"/>
      <c r="I675" s="56"/>
    </row>
    <row r="676" spans="3:9" ht="33" customHeight="1" x14ac:dyDescent="0.2">
      <c r="C676" s="48"/>
      <c r="D676" s="49"/>
      <c r="E676" s="56"/>
      <c r="F676" s="56"/>
      <c r="G676" s="56"/>
      <c r="H676" s="56"/>
      <c r="I676" s="56"/>
    </row>
    <row r="677" spans="3:9" ht="33" customHeight="1" x14ac:dyDescent="0.2">
      <c r="C677" s="48"/>
      <c r="D677" s="49"/>
      <c r="E677" s="56"/>
      <c r="F677" s="56"/>
      <c r="G677" s="56"/>
      <c r="H677" s="56"/>
      <c r="I677" s="56"/>
    </row>
    <row r="678" spans="3:9" ht="33" customHeight="1" x14ac:dyDescent="0.2">
      <c r="C678" s="48"/>
      <c r="D678" s="49"/>
      <c r="E678" s="56"/>
      <c r="F678" s="56"/>
      <c r="G678" s="56"/>
      <c r="H678" s="56"/>
      <c r="I678" s="56"/>
    </row>
    <row r="679" spans="3:9" ht="33" customHeight="1" x14ac:dyDescent="0.2">
      <c r="C679" s="48"/>
      <c r="D679" s="49"/>
      <c r="E679" s="56"/>
      <c r="F679" s="56"/>
      <c r="G679" s="56"/>
      <c r="H679" s="56"/>
      <c r="I679" s="56"/>
    </row>
    <row r="680" spans="3:9" ht="33" customHeight="1" x14ac:dyDescent="0.2">
      <c r="C680" s="48"/>
      <c r="D680" s="49"/>
      <c r="E680" s="56"/>
      <c r="F680" s="56"/>
      <c r="G680" s="56"/>
      <c r="H680" s="56"/>
      <c r="I680" s="56"/>
    </row>
    <row r="681" spans="3:9" ht="33" customHeight="1" x14ac:dyDescent="0.2">
      <c r="C681" s="48"/>
      <c r="D681" s="49"/>
      <c r="E681" s="56"/>
      <c r="F681" s="56"/>
      <c r="G681" s="56"/>
      <c r="H681" s="56"/>
      <c r="I681" s="56"/>
    </row>
    <row r="682" spans="3:9" ht="33" customHeight="1" x14ac:dyDescent="0.2">
      <c r="C682" s="48"/>
      <c r="D682" s="49"/>
      <c r="E682" s="56"/>
      <c r="F682" s="56"/>
      <c r="G682" s="56"/>
      <c r="H682" s="56"/>
      <c r="I682" s="56"/>
    </row>
    <row r="683" spans="3:9" ht="33" customHeight="1" x14ac:dyDescent="0.2">
      <c r="C683" s="48"/>
      <c r="D683" s="49"/>
      <c r="E683" s="56"/>
      <c r="F683" s="56"/>
      <c r="G683" s="56"/>
      <c r="H683" s="56"/>
      <c r="I683" s="56"/>
    </row>
    <row r="684" spans="3:9" ht="33" customHeight="1" x14ac:dyDescent="0.2">
      <c r="C684" s="48"/>
      <c r="D684" s="49"/>
      <c r="E684" s="56"/>
      <c r="F684" s="56"/>
      <c r="G684" s="56"/>
      <c r="H684" s="56"/>
      <c r="I684" s="56"/>
    </row>
    <row r="685" spans="3:9" ht="33" customHeight="1" x14ac:dyDescent="0.2">
      <c r="C685" s="48"/>
      <c r="D685" s="49"/>
      <c r="E685" s="56"/>
      <c r="F685" s="56"/>
      <c r="G685" s="56"/>
      <c r="H685" s="56"/>
      <c r="I685" s="56"/>
    </row>
    <row r="686" spans="3:9" ht="33" customHeight="1" x14ac:dyDescent="0.2">
      <c r="C686" s="48"/>
      <c r="D686" s="49"/>
      <c r="E686" s="56"/>
      <c r="F686" s="56"/>
      <c r="G686" s="56"/>
      <c r="H686" s="56"/>
      <c r="I686" s="56"/>
    </row>
    <row r="687" spans="3:9" ht="33" customHeight="1" x14ac:dyDescent="0.2">
      <c r="C687" s="48"/>
      <c r="D687" s="49"/>
      <c r="E687" s="56"/>
      <c r="F687" s="56"/>
      <c r="G687" s="56"/>
      <c r="H687" s="56"/>
      <c r="I687" s="56"/>
    </row>
    <row r="688" spans="3:9" ht="33" customHeight="1" x14ac:dyDescent="0.2">
      <c r="C688" s="48"/>
      <c r="D688" s="49"/>
      <c r="E688" s="56"/>
      <c r="F688" s="56"/>
      <c r="G688" s="56"/>
      <c r="H688" s="56"/>
      <c r="I688" s="56"/>
    </row>
    <row r="689" spans="3:9" ht="33" customHeight="1" x14ac:dyDescent="0.2">
      <c r="C689" s="48"/>
      <c r="D689" s="49"/>
      <c r="E689" s="56"/>
      <c r="F689" s="56"/>
      <c r="G689" s="56"/>
      <c r="H689" s="56"/>
      <c r="I689" s="56"/>
    </row>
    <row r="690" spans="3:9" ht="33" customHeight="1" x14ac:dyDescent="0.2">
      <c r="C690" s="48"/>
      <c r="D690" s="49"/>
      <c r="E690" s="56"/>
      <c r="F690" s="56"/>
      <c r="G690" s="56"/>
      <c r="H690" s="56"/>
      <c r="I690" s="56"/>
    </row>
    <row r="691" spans="3:9" ht="33" customHeight="1" x14ac:dyDescent="0.2">
      <c r="C691" s="48"/>
      <c r="D691" s="49"/>
      <c r="E691" s="56"/>
      <c r="F691" s="56"/>
      <c r="G691" s="56"/>
      <c r="H691" s="56"/>
      <c r="I691" s="56"/>
    </row>
    <row r="692" spans="3:9" ht="33" customHeight="1" x14ac:dyDescent="0.2">
      <c r="C692" s="48"/>
      <c r="D692" s="49"/>
      <c r="E692" s="56"/>
      <c r="F692" s="56"/>
      <c r="G692" s="56"/>
      <c r="H692" s="56"/>
      <c r="I692" s="56"/>
    </row>
    <row r="693" spans="3:9" ht="33" customHeight="1" x14ac:dyDescent="0.2">
      <c r="C693" s="48"/>
      <c r="D693" s="49"/>
      <c r="E693" s="56"/>
      <c r="F693" s="56"/>
      <c r="G693" s="56"/>
      <c r="H693" s="56"/>
      <c r="I693" s="56"/>
    </row>
    <row r="694" spans="3:9" ht="33" customHeight="1" x14ac:dyDescent="0.2">
      <c r="C694" s="48"/>
      <c r="D694" s="49"/>
      <c r="E694" s="56"/>
      <c r="F694" s="56"/>
      <c r="G694" s="56"/>
      <c r="H694" s="56"/>
      <c r="I694" s="56"/>
    </row>
    <row r="695" spans="3:9" ht="33" customHeight="1" x14ac:dyDescent="0.2">
      <c r="C695" s="48"/>
      <c r="D695" s="49"/>
      <c r="E695" s="56"/>
      <c r="F695" s="56"/>
      <c r="G695" s="56"/>
      <c r="H695" s="56"/>
      <c r="I695" s="56"/>
    </row>
    <row r="696" spans="3:9" ht="33" customHeight="1" x14ac:dyDescent="0.2">
      <c r="C696" s="48"/>
      <c r="D696" s="49"/>
      <c r="E696" s="56"/>
      <c r="F696" s="56"/>
      <c r="G696" s="56"/>
      <c r="H696" s="56"/>
      <c r="I696" s="56"/>
    </row>
    <row r="697" spans="3:9" ht="33" customHeight="1" x14ac:dyDescent="0.2">
      <c r="C697" s="48"/>
      <c r="D697" s="49"/>
      <c r="E697" s="56"/>
      <c r="F697" s="56"/>
      <c r="G697" s="56"/>
      <c r="H697" s="56"/>
      <c r="I697" s="56"/>
    </row>
    <row r="698" spans="3:9" ht="33" customHeight="1" x14ac:dyDescent="0.2">
      <c r="C698" s="48"/>
      <c r="D698" s="49"/>
      <c r="E698" s="56"/>
      <c r="F698" s="56"/>
      <c r="G698" s="56"/>
      <c r="H698" s="56"/>
      <c r="I698" s="56"/>
    </row>
    <row r="699" spans="3:9" ht="33" customHeight="1" x14ac:dyDescent="0.2">
      <c r="C699" s="48"/>
      <c r="D699" s="49"/>
      <c r="E699" s="56"/>
      <c r="F699" s="56"/>
      <c r="G699" s="56"/>
      <c r="H699" s="56"/>
      <c r="I699" s="56"/>
    </row>
    <row r="700" spans="3:9" ht="33" customHeight="1" x14ac:dyDescent="0.2">
      <c r="C700" s="48"/>
      <c r="D700" s="49"/>
      <c r="E700" s="56"/>
      <c r="F700" s="56"/>
      <c r="G700" s="56"/>
      <c r="H700" s="56"/>
      <c r="I700" s="56"/>
    </row>
    <row r="701" spans="3:9" ht="33" customHeight="1" x14ac:dyDescent="0.2">
      <c r="C701" s="48"/>
      <c r="D701" s="49"/>
      <c r="E701" s="56"/>
      <c r="F701" s="56"/>
      <c r="G701" s="56"/>
      <c r="H701" s="56"/>
      <c r="I701" s="56"/>
    </row>
    <row r="702" spans="3:9" ht="33" customHeight="1" x14ac:dyDescent="0.2">
      <c r="C702" s="48"/>
      <c r="D702" s="49"/>
      <c r="E702" s="56"/>
      <c r="F702" s="56"/>
      <c r="G702" s="56"/>
      <c r="H702" s="56"/>
      <c r="I702" s="56"/>
    </row>
    <row r="703" spans="3:9" ht="33" customHeight="1" x14ac:dyDescent="0.2">
      <c r="C703" s="48"/>
      <c r="D703" s="49"/>
      <c r="E703" s="56"/>
      <c r="F703" s="56"/>
      <c r="G703" s="56"/>
      <c r="H703" s="56"/>
      <c r="I703" s="56"/>
    </row>
    <row r="704" spans="3:9" ht="33" customHeight="1" x14ac:dyDescent="0.2">
      <c r="C704" s="48"/>
      <c r="D704" s="49"/>
      <c r="E704" s="56"/>
      <c r="F704" s="56"/>
      <c r="G704" s="56"/>
      <c r="H704" s="56"/>
      <c r="I704" s="56"/>
    </row>
    <row r="705" spans="3:9" ht="33" customHeight="1" x14ac:dyDescent="0.2">
      <c r="C705" s="48"/>
      <c r="D705" s="49"/>
      <c r="E705" s="56"/>
      <c r="F705" s="56"/>
      <c r="G705" s="56"/>
      <c r="H705" s="56"/>
      <c r="I705" s="56"/>
    </row>
    <row r="706" spans="3:9" ht="33" customHeight="1" x14ac:dyDescent="0.2">
      <c r="C706" s="48"/>
      <c r="D706" s="49"/>
      <c r="E706" s="56"/>
      <c r="F706" s="56"/>
      <c r="G706" s="56"/>
      <c r="H706" s="56"/>
      <c r="I706" s="56"/>
    </row>
    <row r="707" spans="3:9" ht="33" customHeight="1" x14ac:dyDescent="0.2">
      <c r="C707" s="48"/>
      <c r="D707" s="49"/>
      <c r="E707" s="56"/>
      <c r="F707" s="56"/>
      <c r="G707" s="56"/>
      <c r="H707" s="56"/>
      <c r="I707" s="56"/>
    </row>
    <row r="708" spans="3:9" ht="33" customHeight="1" x14ac:dyDescent="0.2">
      <c r="C708" s="48"/>
      <c r="D708" s="49"/>
      <c r="E708" s="56"/>
      <c r="F708" s="56"/>
      <c r="G708" s="56"/>
      <c r="H708" s="56"/>
      <c r="I708" s="56"/>
    </row>
    <row r="709" spans="3:9" ht="33" customHeight="1" x14ac:dyDescent="0.2">
      <c r="C709" s="48"/>
      <c r="D709" s="49"/>
      <c r="E709" s="56"/>
      <c r="F709" s="56"/>
      <c r="G709" s="56"/>
      <c r="H709" s="56"/>
      <c r="I709" s="56"/>
    </row>
    <row r="710" spans="3:9" ht="33" customHeight="1" x14ac:dyDescent="0.2">
      <c r="C710" s="48"/>
      <c r="D710" s="49"/>
      <c r="E710" s="56"/>
      <c r="F710" s="56"/>
      <c r="G710" s="56"/>
      <c r="H710" s="56"/>
      <c r="I710" s="56"/>
    </row>
    <row r="711" spans="3:9" ht="33" customHeight="1" x14ac:dyDescent="0.2">
      <c r="C711" s="48"/>
      <c r="D711" s="49"/>
      <c r="E711" s="56"/>
      <c r="F711" s="56"/>
      <c r="G711" s="56"/>
      <c r="H711" s="56"/>
      <c r="I711" s="56"/>
    </row>
    <row r="712" spans="3:9" ht="33" customHeight="1" x14ac:dyDescent="0.2">
      <c r="C712" s="48"/>
      <c r="D712" s="49"/>
      <c r="E712" s="56"/>
      <c r="F712" s="56"/>
      <c r="G712" s="56"/>
      <c r="H712" s="56"/>
      <c r="I712" s="56"/>
    </row>
    <row r="713" spans="3:9" ht="33" customHeight="1" x14ac:dyDescent="0.2">
      <c r="C713" s="48"/>
      <c r="D713" s="49"/>
      <c r="E713" s="56"/>
      <c r="F713" s="56"/>
      <c r="G713" s="56"/>
      <c r="H713" s="56"/>
      <c r="I713" s="56"/>
    </row>
    <row r="714" spans="3:9" ht="33" customHeight="1" x14ac:dyDescent="0.2">
      <c r="C714" s="48"/>
      <c r="D714" s="49"/>
      <c r="E714" s="56"/>
      <c r="F714" s="56"/>
      <c r="G714" s="56"/>
      <c r="H714" s="56"/>
      <c r="I714" s="56"/>
    </row>
    <row r="715" spans="3:9" ht="33" customHeight="1" x14ac:dyDescent="0.2">
      <c r="C715" s="48"/>
      <c r="D715" s="49"/>
      <c r="E715" s="56"/>
      <c r="F715" s="56"/>
      <c r="G715" s="56"/>
      <c r="H715" s="56"/>
      <c r="I715" s="56"/>
    </row>
    <row r="716" spans="3:9" ht="33" customHeight="1" x14ac:dyDescent="0.2">
      <c r="C716" s="48"/>
      <c r="D716" s="49"/>
      <c r="E716" s="56"/>
      <c r="F716" s="56"/>
      <c r="G716" s="56"/>
      <c r="H716" s="56"/>
      <c r="I716" s="56"/>
    </row>
    <row r="717" spans="3:9" ht="33" customHeight="1" x14ac:dyDescent="0.2">
      <c r="C717" s="48"/>
      <c r="D717" s="49"/>
      <c r="E717" s="56"/>
      <c r="F717" s="56"/>
      <c r="G717" s="56"/>
      <c r="H717" s="56"/>
      <c r="I717" s="56"/>
    </row>
    <row r="718" spans="3:9" ht="33" customHeight="1" x14ac:dyDescent="0.2">
      <c r="C718" s="48"/>
      <c r="D718" s="49"/>
      <c r="E718" s="56"/>
      <c r="F718" s="56"/>
      <c r="G718" s="56"/>
      <c r="H718" s="56"/>
      <c r="I718" s="56"/>
    </row>
    <row r="719" spans="3:9" ht="33" customHeight="1" x14ac:dyDescent="0.2">
      <c r="C719" s="48"/>
      <c r="D719" s="49"/>
      <c r="E719" s="56"/>
      <c r="F719" s="56"/>
      <c r="G719" s="56"/>
      <c r="H719" s="56"/>
      <c r="I719" s="56"/>
    </row>
    <row r="720" spans="3:9" ht="33" customHeight="1" x14ac:dyDescent="0.2">
      <c r="C720" s="48"/>
      <c r="D720" s="49"/>
      <c r="E720" s="56"/>
      <c r="F720" s="56"/>
      <c r="G720" s="56"/>
      <c r="H720" s="56"/>
      <c r="I720" s="56"/>
    </row>
    <row r="721" spans="3:9" ht="33" customHeight="1" x14ac:dyDescent="0.2">
      <c r="C721" s="48"/>
      <c r="D721" s="49"/>
      <c r="E721" s="56"/>
      <c r="F721" s="56"/>
      <c r="G721" s="56"/>
      <c r="H721" s="56"/>
      <c r="I721" s="56"/>
    </row>
    <row r="722" spans="3:9" ht="33" customHeight="1" x14ac:dyDescent="0.2">
      <c r="C722" s="48"/>
      <c r="D722" s="49"/>
      <c r="E722" s="56"/>
      <c r="F722" s="56"/>
      <c r="G722" s="56"/>
      <c r="H722" s="56"/>
      <c r="I722" s="56"/>
    </row>
    <row r="723" spans="3:9" ht="33" customHeight="1" x14ac:dyDescent="0.2">
      <c r="C723" s="48"/>
      <c r="D723" s="49"/>
      <c r="E723" s="56"/>
      <c r="F723" s="56"/>
      <c r="G723" s="56"/>
      <c r="H723" s="56"/>
      <c r="I723" s="56"/>
    </row>
    <row r="724" spans="3:9" ht="33" customHeight="1" x14ac:dyDescent="0.2">
      <c r="C724" s="48"/>
      <c r="D724" s="49"/>
      <c r="E724" s="56"/>
      <c r="F724" s="56"/>
      <c r="G724" s="56"/>
      <c r="H724" s="56"/>
      <c r="I724" s="56"/>
    </row>
    <row r="725" spans="3:9" ht="33" customHeight="1" x14ac:dyDescent="0.2">
      <c r="C725" s="48"/>
      <c r="D725" s="49"/>
      <c r="E725" s="56"/>
      <c r="F725" s="56"/>
      <c r="G725" s="56"/>
      <c r="H725" s="56"/>
      <c r="I725" s="56"/>
    </row>
    <row r="726" spans="3:9" ht="33" customHeight="1" x14ac:dyDescent="0.2">
      <c r="C726" s="48"/>
      <c r="D726" s="49"/>
      <c r="E726" s="56"/>
      <c r="F726" s="56"/>
      <c r="G726" s="56"/>
      <c r="H726" s="56"/>
      <c r="I726" s="56"/>
    </row>
    <row r="727" spans="3:9" ht="33" customHeight="1" x14ac:dyDescent="0.2">
      <c r="C727" s="48"/>
      <c r="D727" s="49"/>
      <c r="E727" s="56"/>
      <c r="F727" s="56"/>
      <c r="G727" s="56"/>
      <c r="H727" s="56"/>
      <c r="I727" s="56"/>
    </row>
    <row r="728" spans="3:9" ht="33" customHeight="1" x14ac:dyDescent="0.2">
      <c r="C728" s="48"/>
      <c r="D728" s="49"/>
      <c r="E728" s="56"/>
      <c r="F728" s="56"/>
      <c r="G728" s="56"/>
      <c r="H728" s="56"/>
      <c r="I728" s="56"/>
    </row>
    <row r="729" spans="3:9" ht="33" customHeight="1" x14ac:dyDescent="0.2">
      <c r="C729" s="48"/>
      <c r="D729" s="49"/>
      <c r="E729" s="56"/>
      <c r="F729" s="56"/>
      <c r="G729" s="56"/>
      <c r="H729" s="56"/>
      <c r="I729" s="56"/>
    </row>
    <row r="730" spans="3:9" ht="33" customHeight="1" x14ac:dyDescent="0.2">
      <c r="C730" s="48"/>
      <c r="D730" s="49"/>
      <c r="E730" s="56"/>
      <c r="F730" s="56"/>
      <c r="G730" s="56"/>
      <c r="H730" s="56"/>
      <c r="I730" s="56"/>
    </row>
    <row r="731" spans="3:9" ht="33" customHeight="1" x14ac:dyDescent="0.2">
      <c r="C731" s="48"/>
      <c r="D731" s="49"/>
      <c r="E731" s="56"/>
      <c r="F731" s="56"/>
      <c r="G731" s="56"/>
      <c r="H731" s="56"/>
      <c r="I731" s="56"/>
    </row>
    <row r="732" spans="3:9" ht="33" customHeight="1" x14ac:dyDescent="0.2">
      <c r="C732" s="48"/>
      <c r="D732" s="49"/>
      <c r="E732" s="56"/>
      <c r="F732" s="56"/>
      <c r="G732" s="56"/>
      <c r="H732" s="56"/>
      <c r="I732" s="56"/>
    </row>
    <row r="733" spans="3:9" ht="33" customHeight="1" x14ac:dyDescent="0.2">
      <c r="C733" s="48"/>
      <c r="D733" s="49"/>
      <c r="E733" s="56"/>
      <c r="F733" s="56"/>
      <c r="G733" s="56"/>
      <c r="H733" s="56"/>
      <c r="I733" s="56"/>
    </row>
    <row r="734" spans="3:9" ht="33" customHeight="1" x14ac:dyDescent="0.2">
      <c r="C734" s="48"/>
      <c r="D734" s="49"/>
      <c r="E734" s="56"/>
      <c r="F734" s="56"/>
      <c r="G734" s="56"/>
      <c r="H734" s="56"/>
      <c r="I734" s="56"/>
    </row>
    <row r="735" spans="3:9" ht="33" customHeight="1" x14ac:dyDescent="0.2">
      <c r="C735" s="48"/>
      <c r="D735" s="49"/>
      <c r="E735" s="56"/>
      <c r="F735" s="56"/>
      <c r="G735" s="56"/>
      <c r="H735" s="56"/>
      <c r="I735" s="56"/>
    </row>
    <row r="736" spans="3:9" ht="33" customHeight="1" x14ac:dyDescent="0.2">
      <c r="C736" s="48"/>
      <c r="D736" s="49"/>
      <c r="E736" s="56"/>
      <c r="F736" s="56"/>
      <c r="G736" s="56"/>
      <c r="H736" s="56"/>
      <c r="I736" s="56"/>
    </row>
    <row r="737" spans="3:9" ht="33" customHeight="1" x14ac:dyDescent="0.2">
      <c r="C737" s="48"/>
      <c r="D737" s="49"/>
      <c r="E737" s="56"/>
      <c r="F737" s="56"/>
      <c r="G737" s="56"/>
      <c r="H737" s="56"/>
      <c r="I737" s="56"/>
    </row>
    <row r="738" spans="3:9" ht="33" customHeight="1" x14ac:dyDescent="0.2">
      <c r="C738" s="48"/>
      <c r="D738" s="49"/>
      <c r="E738" s="56"/>
      <c r="F738" s="56"/>
      <c r="G738" s="56"/>
      <c r="H738" s="56"/>
      <c r="I738" s="56"/>
    </row>
    <row r="739" spans="3:9" ht="33" customHeight="1" x14ac:dyDescent="0.2">
      <c r="C739" s="48"/>
      <c r="D739" s="49"/>
      <c r="E739" s="56"/>
      <c r="F739" s="56"/>
      <c r="G739" s="56"/>
      <c r="H739" s="56"/>
      <c r="I739" s="56"/>
    </row>
    <row r="740" spans="3:9" ht="33" customHeight="1" x14ac:dyDescent="0.2">
      <c r="C740" s="48"/>
      <c r="D740" s="49"/>
      <c r="E740" s="56"/>
      <c r="F740" s="56"/>
      <c r="G740" s="56"/>
      <c r="H740" s="56"/>
      <c r="I740" s="56"/>
    </row>
    <row r="741" spans="3:9" ht="33" customHeight="1" x14ac:dyDescent="0.2">
      <c r="C741" s="48"/>
      <c r="D741" s="49"/>
      <c r="E741" s="56"/>
      <c r="F741" s="56"/>
      <c r="G741" s="56"/>
      <c r="H741" s="56"/>
      <c r="I741" s="56"/>
    </row>
    <row r="742" spans="3:9" ht="33" customHeight="1" x14ac:dyDescent="0.2">
      <c r="C742" s="48"/>
      <c r="D742" s="49"/>
      <c r="E742" s="56"/>
      <c r="F742" s="56"/>
      <c r="G742" s="56"/>
      <c r="H742" s="56"/>
      <c r="I742" s="56"/>
    </row>
    <row r="743" spans="3:9" ht="33" customHeight="1" x14ac:dyDescent="0.2">
      <c r="C743" s="48"/>
      <c r="D743" s="49"/>
      <c r="E743" s="56"/>
      <c r="F743" s="56"/>
      <c r="G743" s="56"/>
      <c r="H743" s="56"/>
      <c r="I743" s="56"/>
    </row>
    <row r="744" spans="3:9" ht="33" customHeight="1" x14ac:dyDescent="0.2">
      <c r="C744" s="48"/>
      <c r="D744" s="49"/>
      <c r="E744" s="56"/>
      <c r="F744" s="56"/>
      <c r="G744" s="56"/>
      <c r="H744" s="56"/>
      <c r="I744" s="56"/>
    </row>
    <row r="745" spans="3:9" ht="33" customHeight="1" x14ac:dyDescent="0.2">
      <c r="C745" s="48"/>
      <c r="D745" s="49"/>
      <c r="E745" s="56"/>
      <c r="F745" s="56"/>
      <c r="G745" s="56"/>
      <c r="H745" s="56"/>
      <c r="I745" s="56"/>
    </row>
    <row r="746" spans="3:9" ht="33" customHeight="1" x14ac:dyDescent="0.2">
      <c r="C746" s="48"/>
      <c r="D746" s="49"/>
      <c r="E746" s="56"/>
      <c r="F746" s="56"/>
      <c r="G746" s="56"/>
      <c r="H746" s="56"/>
      <c r="I746" s="56"/>
    </row>
    <row r="747" spans="3:9" ht="33" customHeight="1" x14ac:dyDescent="0.2">
      <c r="C747" s="48"/>
      <c r="D747" s="49"/>
      <c r="E747" s="56"/>
      <c r="F747" s="56"/>
      <c r="G747" s="56"/>
      <c r="H747" s="56"/>
      <c r="I747" s="56"/>
    </row>
    <row r="748" spans="3:9" ht="33" customHeight="1" x14ac:dyDescent="0.2">
      <c r="C748" s="48"/>
      <c r="D748" s="49"/>
      <c r="E748" s="56"/>
      <c r="F748" s="56"/>
      <c r="G748" s="56"/>
      <c r="H748" s="56"/>
      <c r="I748" s="56"/>
    </row>
    <row r="749" spans="3:9" ht="33" customHeight="1" x14ac:dyDescent="0.2">
      <c r="C749" s="48"/>
      <c r="D749" s="49"/>
      <c r="E749" s="56"/>
      <c r="F749" s="56"/>
      <c r="G749" s="56"/>
      <c r="H749" s="56"/>
      <c r="I749" s="56"/>
    </row>
    <row r="750" spans="3:9" ht="33" customHeight="1" x14ac:dyDescent="0.2">
      <c r="C750" s="48"/>
      <c r="D750" s="49"/>
      <c r="E750" s="56"/>
      <c r="F750" s="56"/>
      <c r="G750" s="56"/>
      <c r="H750" s="56"/>
      <c r="I750" s="56"/>
    </row>
    <row r="751" spans="3:9" ht="33" customHeight="1" x14ac:dyDescent="0.2">
      <c r="C751" s="48"/>
      <c r="D751" s="49"/>
      <c r="E751" s="56"/>
      <c r="F751" s="56"/>
      <c r="G751" s="56"/>
      <c r="H751" s="56"/>
      <c r="I751" s="56"/>
    </row>
    <row r="752" spans="3:9" ht="33" customHeight="1" x14ac:dyDescent="0.2">
      <c r="C752" s="48"/>
      <c r="D752" s="49"/>
      <c r="E752" s="56"/>
      <c r="F752" s="56"/>
      <c r="G752" s="56"/>
      <c r="H752" s="56"/>
      <c r="I752" s="56"/>
    </row>
    <row r="753" spans="3:9" ht="33" customHeight="1" x14ac:dyDescent="0.2">
      <c r="C753" s="48"/>
      <c r="D753" s="49"/>
      <c r="E753" s="56"/>
      <c r="F753" s="56"/>
      <c r="G753" s="56"/>
      <c r="H753" s="56"/>
      <c r="I753" s="56"/>
    </row>
    <row r="754" spans="3:9" ht="33" customHeight="1" x14ac:dyDescent="0.2">
      <c r="C754" s="48"/>
      <c r="D754" s="49"/>
      <c r="E754" s="56"/>
      <c r="F754" s="56"/>
      <c r="G754" s="56"/>
      <c r="H754" s="56"/>
      <c r="I754" s="56"/>
    </row>
    <row r="755" spans="3:9" ht="33" customHeight="1" x14ac:dyDescent="0.2">
      <c r="C755" s="48"/>
      <c r="D755" s="49"/>
      <c r="E755" s="56"/>
      <c r="F755" s="56"/>
      <c r="G755" s="56"/>
      <c r="H755" s="56"/>
      <c r="I755" s="56"/>
    </row>
    <row r="756" spans="3:9" ht="33" customHeight="1" x14ac:dyDescent="0.2">
      <c r="C756" s="48"/>
      <c r="D756" s="49"/>
      <c r="E756" s="56"/>
      <c r="F756" s="56"/>
      <c r="G756" s="56"/>
      <c r="H756" s="56"/>
      <c r="I756" s="56"/>
    </row>
    <row r="757" spans="3:9" ht="33" customHeight="1" x14ac:dyDescent="0.2">
      <c r="C757" s="48"/>
      <c r="D757" s="49"/>
      <c r="E757" s="56"/>
      <c r="F757" s="56"/>
      <c r="G757" s="56"/>
      <c r="H757" s="56"/>
      <c r="I757" s="56"/>
    </row>
    <row r="758" spans="3:9" ht="33" customHeight="1" x14ac:dyDescent="0.2">
      <c r="C758" s="48"/>
      <c r="D758" s="49"/>
      <c r="E758" s="56"/>
      <c r="F758" s="56"/>
      <c r="G758" s="56"/>
      <c r="H758" s="56"/>
      <c r="I758" s="56"/>
    </row>
    <row r="759" spans="3:9" ht="33" customHeight="1" x14ac:dyDescent="0.2">
      <c r="C759" s="48"/>
      <c r="D759" s="49"/>
      <c r="E759" s="56"/>
      <c r="F759" s="56"/>
      <c r="G759" s="56"/>
      <c r="H759" s="56"/>
      <c r="I759" s="56"/>
    </row>
    <row r="760" spans="3:9" ht="33" customHeight="1" x14ac:dyDescent="0.2">
      <c r="C760" s="48"/>
      <c r="D760" s="49"/>
      <c r="E760" s="56"/>
      <c r="F760" s="56"/>
      <c r="G760" s="56"/>
      <c r="H760" s="56"/>
      <c r="I760" s="56"/>
    </row>
    <row r="761" spans="3:9" ht="33" customHeight="1" x14ac:dyDescent="0.2">
      <c r="C761" s="48"/>
      <c r="D761" s="49"/>
      <c r="E761" s="56"/>
      <c r="F761" s="56"/>
      <c r="G761" s="56"/>
      <c r="H761" s="56"/>
      <c r="I761" s="56"/>
    </row>
    <row r="762" spans="3:9" ht="33" customHeight="1" x14ac:dyDescent="0.2">
      <c r="C762" s="48"/>
      <c r="D762" s="49"/>
      <c r="E762" s="56"/>
      <c r="F762" s="56"/>
      <c r="G762" s="56"/>
      <c r="H762" s="56"/>
      <c r="I762" s="56"/>
    </row>
    <row r="763" spans="3:9" ht="33" customHeight="1" x14ac:dyDescent="0.2">
      <c r="C763" s="48"/>
      <c r="D763" s="49"/>
      <c r="E763" s="56"/>
      <c r="F763" s="56"/>
      <c r="G763" s="56"/>
      <c r="H763" s="56"/>
      <c r="I763" s="56"/>
    </row>
    <row r="764" spans="3:9" ht="33" customHeight="1" x14ac:dyDescent="0.2">
      <c r="C764" s="48"/>
      <c r="D764" s="49"/>
      <c r="E764" s="56"/>
      <c r="F764" s="56"/>
      <c r="G764" s="56"/>
      <c r="H764" s="56"/>
      <c r="I764" s="56"/>
    </row>
    <row r="765" spans="3:9" ht="33" customHeight="1" x14ac:dyDescent="0.2">
      <c r="C765" s="48"/>
      <c r="D765" s="49"/>
      <c r="E765" s="56"/>
      <c r="F765" s="56"/>
      <c r="G765" s="56"/>
      <c r="H765" s="56"/>
      <c r="I765" s="56"/>
    </row>
    <row r="766" spans="3:9" ht="33" customHeight="1" x14ac:dyDescent="0.2">
      <c r="C766" s="48"/>
      <c r="D766" s="49"/>
      <c r="E766" s="56"/>
      <c r="F766" s="56"/>
      <c r="G766" s="56"/>
      <c r="H766" s="56"/>
      <c r="I766" s="56"/>
    </row>
    <row r="767" spans="3:9" ht="33" customHeight="1" x14ac:dyDescent="0.2">
      <c r="C767" s="48"/>
      <c r="D767" s="49"/>
      <c r="E767" s="56"/>
      <c r="F767" s="56"/>
      <c r="G767" s="56"/>
      <c r="H767" s="56"/>
      <c r="I767" s="56"/>
    </row>
    <row r="768" spans="3:9" ht="33" customHeight="1" x14ac:dyDescent="0.2">
      <c r="C768" s="48"/>
      <c r="D768" s="49"/>
      <c r="E768" s="56"/>
      <c r="F768" s="56"/>
      <c r="G768" s="56"/>
      <c r="H768" s="56"/>
      <c r="I768" s="56"/>
    </row>
    <row r="769" spans="3:9" ht="33" customHeight="1" x14ac:dyDescent="0.2">
      <c r="C769" s="48"/>
      <c r="D769" s="49"/>
      <c r="E769" s="56"/>
      <c r="F769" s="56"/>
      <c r="G769" s="56"/>
      <c r="H769" s="56"/>
      <c r="I769" s="56"/>
    </row>
    <row r="770" spans="3:9" ht="33" customHeight="1" x14ac:dyDescent="0.2">
      <c r="C770" s="48"/>
      <c r="D770" s="49"/>
      <c r="E770" s="56"/>
      <c r="F770" s="56"/>
      <c r="G770" s="56"/>
      <c r="H770" s="56"/>
      <c r="I770" s="56"/>
    </row>
    <row r="771" spans="3:9" ht="33" customHeight="1" x14ac:dyDescent="0.2">
      <c r="C771" s="48"/>
      <c r="D771" s="49"/>
      <c r="E771" s="56"/>
      <c r="F771" s="56"/>
      <c r="G771" s="56"/>
      <c r="H771" s="56"/>
      <c r="I771" s="56"/>
    </row>
    <row r="772" spans="3:9" ht="33" customHeight="1" x14ac:dyDescent="0.2">
      <c r="C772" s="48"/>
      <c r="D772" s="49"/>
      <c r="E772" s="56"/>
      <c r="F772" s="56"/>
      <c r="G772" s="56"/>
      <c r="H772" s="56"/>
      <c r="I772" s="56"/>
    </row>
    <row r="773" spans="3:9" ht="33" customHeight="1" x14ac:dyDescent="0.2">
      <c r="C773" s="48"/>
      <c r="D773" s="49"/>
      <c r="E773" s="56"/>
      <c r="F773" s="56"/>
      <c r="G773" s="56"/>
      <c r="H773" s="56"/>
      <c r="I773" s="56"/>
    </row>
    <row r="774" spans="3:9" ht="33" customHeight="1" x14ac:dyDescent="0.2">
      <c r="C774" s="48"/>
      <c r="D774" s="49"/>
      <c r="E774" s="56"/>
      <c r="F774" s="56"/>
      <c r="G774" s="56"/>
      <c r="H774" s="56"/>
      <c r="I774" s="56"/>
    </row>
    <row r="775" spans="3:9" ht="33" customHeight="1" x14ac:dyDescent="0.2">
      <c r="C775" s="48"/>
      <c r="D775" s="49"/>
      <c r="E775" s="56"/>
      <c r="F775" s="56"/>
      <c r="G775" s="56"/>
      <c r="H775" s="56"/>
      <c r="I775" s="56"/>
    </row>
    <row r="776" spans="3:9" ht="33" customHeight="1" x14ac:dyDescent="0.2">
      <c r="C776" s="48"/>
      <c r="D776" s="49"/>
      <c r="E776" s="56"/>
      <c r="F776" s="56"/>
      <c r="G776" s="56"/>
      <c r="H776" s="56"/>
      <c r="I776" s="56"/>
    </row>
    <row r="777" spans="3:9" ht="33" customHeight="1" x14ac:dyDescent="0.2">
      <c r="C777" s="48"/>
      <c r="D777" s="49"/>
      <c r="E777" s="56"/>
      <c r="F777" s="56"/>
      <c r="G777" s="56"/>
      <c r="H777" s="56"/>
      <c r="I777" s="56"/>
    </row>
    <row r="778" spans="3:9" ht="33" customHeight="1" x14ac:dyDescent="0.2">
      <c r="C778" s="48"/>
      <c r="D778" s="49"/>
      <c r="E778" s="56"/>
      <c r="F778" s="56"/>
      <c r="G778" s="56"/>
      <c r="H778" s="56"/>
      <c r="I778" s="56"/>
    </row>
    <row r="779" spans="3:9" ht="33" customHeight="1" x14ac:dyDescent="0.2">
      <c r="C779" s="48"/>
      <c r="D779" s="49"/>
      <c r="E779" s="56"/>
      <c r="F779" s="56"/>
      <c r="G779" s="56"/>
      <c r="H779" s="56"/>
      <c r="I779" s="56"/>
    </row>
    <row r="780" spans="3:9" ht="33" customHeight="1" x14ac:dyDescent="0.2">
      <c r="C780" s="48"/>
      <c r="D780" s="49"/>
      <c r="E780" s="56"/>
      <c r="F780" s="56"/>
      <c r="G780" s="56"/>
      <c r="H780" s="56"/>
      <c r="I780" s="56"/>
    </row>
    <row r="781" spans="3:9" ht="33" customHeight="1" x14ac:dyDescent="0.2">
      <c r="C781" s="48"/>
      <c r="D781" s="49"/>
      <c r="E781" s="56"/>
      <c r="F781" s="56"/>
      <c r="G781" s="56"/>
      <c r="H781" s="56"/>
      <c r="I781" s="56"/>
    </row>
    <row r="782" spans="3:9" ht="33" customHeight="1" x14ac:dyDescent="0.2">
      <c r="C782" s="48"/>
      <c r="D782" s="49"/>
      <c r="E782" s="56"/>
      <c r="F782" s="56"/>
      <c r="G782" s="56"/>
      <c r="H782" s="56"/>
      <c r="I782" s="56"/>
    </row>
    <row r="783" spans="3:9" ht="33" customHeight="1" x14ac:dyDescent="0.2">
      <c r="C783" s="48"/>
      <c r="D783" s="49"/>
      <c r="E783" s="56"/>
      <c r="F783" s="56"/>
      <c r="G783" s="56"/>
      <c r="H783" s="56"/>
      <c r="I783" s="56"/>
    </row>
    <row r="784" spans="3:9" ht="33" customHeight="1" x14ac:dyDescent="0.2">
      <c r="C784" s="48"/>
      <c r="D784" s="49"/>
      <c r="E784" s="56"/>
      <c r="F784" s="56"/>
      <c r="G784" s="56"/>
      <c r="H784" s="56"/>
      <c r="I784" s="56"/>
    </row>
    <row r="785" spans="3:9" ht="33" customHeight="1" x14ac:dyDescent="0.2">
      <c r="C785" s="48"/>
      <c r="D785" s="49"/>
      <c r="E785" s="56"/>
      <c r="F785" s="56"/>
      <c r="G785" s="56"/>
      <c r="H785" s="56"/>
      <c r="I785" s="56"/>
    </row>
    <row r="786" spans="3:9" ht="33" customHeight="1" x14ac:dyDescent="0.2">
      <c r="C786" s="48"/>
      <c r="D786" s="49"/>
      <c r="E786" s="56"/>
      <c r="F786" s="56"/>
      <c r="G786" s="56"/>
      <c r="H786" s="56"/>
      <c r="I786" s="56"/>
    </row>
    <row r="787" spans="3:9" ht="33" customHeight="1" x14ac:dyDescent="0.2">
      <c r="C787" s="48"/>
      <c r="D787" s="49"/>
      <c r="E787" s="56"/>
      <c r="F787" s="56"/>
      <c r="G787" s="56"/>
      <c r="H787" s="56"/>
      <c r="I787" s="56"/>
    </row>
    <row r="788" spans="3:9" ht="33" customHeight="1" x14ac:dyDescent="0.2">
      <c r="C788" s="48"/>
      <c r="D788" s="49"/>
      <c r="E788" s="56"/>
      <c r="F788" s="56"/>
      <c r="G788" s="56"/>
      <c r="H788" s="56"/>
      <c r="I788" s="56"/>
    </row>
    <row r="789" spans="3:9" ht="33" customHeight="1" x14ac:dyDescent="0.2">
      <c r="C789" s="48"/>
      <c r="D789" s="49"/>
      <c r="E789" s="56"/>
      <c r="F789" s="56"/>
      <c r="G789" s="56"/>
      <c r="H789" s="56"/>
      <c r="I789" s="56"/>
    </row>
    <row r="790" spans="3:9" ht="33" customHeight="1" x14ac:dyDescent="0.2">
      <c r="C790" s="48"/>
      <c r="D790" s="49"/>
      <c r="E790" s="56"/>
      <c r="F790" s="56"/>
      <c r="G790" s="56"/>
      <c r="H790" s="56"/>
      <c r="I790" s="56"/>
    </row>
    <row r="791" spans="3:9" ht="33" customHeight="1" x14ac:dyDescent="0.2">
      <c r="C791" s="48"/>
      <c r="D791" s="49"/>
      <c r="E791" s="56"/>
      <c r="F791" s="56"/>
      <c r="G791" s="56"/>
      <c r="H791" s="56"/>
      <c r="I791" s="56"/>
    </row>
    <row r="792" spans="3:9" ht="33" customHeight="1" x14ac:dyDescent="0.2">
      <c r="C792" s="48"/>
      <c r="D792" s="49"/>
      <c r="E792" s="56"/>
      <c r="F792" s="56"/>
      <c r="G792" s="56"/>
      <c r="H792" s="56"/>
      <c r="I792" s="56"/>
    </row>
    <row r="793" spans="3:9" ht="33" customHeight="1" x14ac:dyDescent="0.2">
      <c r="C793" s="48"/>
      <c r="D793" s="49"/>
      <c r="E793" s="56"/>
      <c r="F793" s="56"/>
      <c r="G793" s="56"/>
      <c r="H793" s="56"/>
      <c r="I793" s="56"/>
    </row>
    <row r="794" spans="3:9" ht="33" customHeight="1" x14ac:dyDescent="0.2">
      <c r="C794" s="48"/>
      <c r="D794" s="49"/>
      <c r="E794" s="56"/>
      <c r="F794" s="56"/>
      <c r="G794" s="56"/>
      <c r="H794" s="56"/>
      <c r="I794" s="56"/>
    </row>
    <row r="795" spans="3:9" ht="33" customHeight="1" x14ac:dyDescent="0.2">
      <c r="C795" s="48"/>
      <c r="D795" s="49"/>
      <c r="E795" s="56"/>
      <c r="F795" s="56"/>
      <c r="G795" s="56"/>
      <c r="H795" s="56"/>
      <c r="I795" s="56"/>
    </row>
    <row r="796" spans="3:9" ht="33" customHeight="1" x14ac:dyDescent="0.2">
      <c r="C796" s="48"/>
      <c r="D796" s="49"/>
      <c r="E796" s="56"/>
      <c r="F796" s="56"/>
      <c r="G796" s="56"/>
      <c r="H796" s="56"/>
      <c r="I796" s="56"/>
    </row>
    <row r="797" spans="3:9" ht="33" customHeight="1" x14ac:dyDescent="0.2">
      <c r="C797" s="48"/>
      <c r="D797" s="49"/>
      <c r="E797" s="56"/>
      <c r="F797" s="56"/>
      <c r="G797" s="56"/>
      <c r="H797" s="56"/>
      <c r="I797" s="56"/>
    </row>
    <row r="798" spans="3:9" ht="33" customHeight="1" x14ac:dyDescent="0.2">
      <c r="C798" s="48"/>
      <c r="D798" s="49"/>
      <c r="E798" s="56"/>
      <c r="F798" s="56"/>
      <c r="G798" s="56"/>
      <c r="H798" s="56"/>
      <c r="I798" s="56"/>
    </row>
    <row r="799" spans="3:9" ht="33" customHeight="1" x14ac:dyDescent="0.2">
      <c r="C799" s="48"/>
      <c r="D799" s="49"/>
      <c r="E799" s="56"/>
      <c r="F799" s="56"/>
      <c r="G799" s="56"/>
      <c r="H799" s="56"/>
      <c r="I799" s="56"/>
    </row>
    <row r="800" spans="3:9" ht="33" customHeight="1" x14ac:dyDescent="0.2">
      <c r="C800" s="48"/>
      <c r="D800" s="49"/>
      <c r="E800" s="56"/>
      <c r="F800" s="56"/>
      <c r="G800" s="56"/>
      <c r="H800" s="56"/>
      <c r="I800" s="56"/>
    </row>
    <row r="801" spans="3:9" ht="33" customHeight="1" x14ac:dyDescent="0.2">
      <c r="C801" s="48"/>
      <c r="D801" s="49"/>
      <c r="E801" s="56"/>
      <c r="F801" s="56"/>
      <c r="G801" s="56"/>
      <c r="H801" s="56"/>
      <c r="I801" s="56"/>
    </row>
    <row r="802" spans="3:9" ht="33" customHeight="1" x14ac:dyDescent="0.2">
      <c r="C802" s="48"/>
      <c r="D802" s="49"/>
      <c r="E802" s="56"/>
      <c r="F802" s="56"/>
      <c r="G802" s="56"/>
      <c r="H802" s="56"/>
      <c r="I802" s="56"/>
    </row>
    <row r="803" spans="3:9" ht="33" customHeight="1" x14ac:dyDescent="0.2">
      <c r="C803" s="48"/>
      <c r="D803" s="49"/>
      <c r="E803" s="56"/>
      <c r="F803" s="56"/>
      <c r="G803" s="56"/>
      <c r="H803" s="56"/>
      <c r="I803" s="56"/>
    </row>
    <row r="804" spans="3:9" ht="33" customHeight="1" x14ac:dyDescent="0.2">
      <c r="C804" s="48"/>
      <c r="D804" s="49"/>
      <c r="E804" s="56"/>
      <c r="F804" s="56"/>
      <c r="G804" s="56"/>
      <c r="H804" s="56"/>
      <c r="I804" s="56"/>
    </row>
    <row r="805" spans="3:9" ht="33" customHeight="1" x14ac:dyDescent="0.2">
      <c r="C805" s="48"/>
      <c r="D805" s="49"/>
      <c r="E805" s="56"/>
      <c r="F805" s="56"/>
      <c r="G805" s="56"/>
      <c r="H805" s="56"/>
      <c r="I805" s="56"/>
    </row>
    <row r="806" spans="3:9" ht="33" customHeight="1" x14ac:dyDescent="0.2">
      <c r="C806" s="48"/>
      <c r="D806" s="49"/>
      <c r="E806" s="56"/>
      <c r="F806" s="56"/>
      <c r="G806" s="56"/>
      <c r="H806" s="56"/>
      <c r="I806" s="56"/>
    </row>
    <row r="807" spans="3:9" ht="33" customHeight="1" x14ac:dyDescent="0.2">
      <c r="C807" s="48"/>
      <c r="D807" s="49"/>
      <c r="E807" s="56"/>
      <c r="F807" s="56"/>
      <c r="G807" s="56"/>
      <c r="H807" s="56"/>
      <c r="I807" s="56"/>
    </row>
    <row r="808" spans="3:9" ht="33" customHeight="1" x14ac:dyDescent="0.2">
      <c r="C808" s="48"/>
      <c r="D808" s="49"/>
      <c r="E808" s="56"/>
      <c r="F808" s="56"/>
      <c r="G808" s="56"/>
      <c r="H808" s="56"/>
      <c r="I808" s="56"/>
    </row>
    <row r="809" spans="3:9" ht="33" customHeight="1" x14ac:dyDescent="0.2">
      <c r="C809" s="48"/>
      <c r="D809" s="49"/>
      <c r="E809" s="56"/>
      <c r="F809" s="56"/>
      <c r="G809" s="56"/>
      <c r="H809" s="56"/>
      <c r="I809" s="56"/>
    </row>
    <row r="810" spans="3:9" ht="33" customHeight="1" x14ac:dyDescent="0.2">
      <c r="C810" s="48"/>
      <c r="D810" s="49"/>
      <c r="E810" s="56"/>
      <c r="F810" s="56"/>
      <c r="G810" s="56"/>
      <c r="H810" s="56"/>
      <c r="I810" s="56"/>
    </row>
    <row r="811" spans="3:9" ht="33" customHeight="1" x14ac:dyDescent="0.2">
      <c r="C811" s="48"/>
      <c r="D811" s="49"/>
      <c r="E811" s="56"/>
      <c r="F811" s="56"/>
      <c r="G811" s="56"/>
      <c r="H811" s="56"/>
      <c r="I811" s="56"/>
    </row>
    <row r="812" spans="3:9" ht="33" customHeight="1" x14ac:dyDescent="0.2">
      <c r="C812" s="48"/>
      <c r="D812" s="49"/>
      <c r="E812" s="56"/>
      <c r="F812" s="56"/>
      <c r="G812" s="56"/>
      <c r="H812" s="56"/>
      <c r="I812" s="56"/>
    </row>
    <row r="813" spans="3:9" ht="33" customHeight="1" x14ac:dyDescent="0.2">
      <c r="C813" s="48"/>
      <c r="D813" s="49"/>
      <c r="E813" s="56"/>
      <c r="F813" s="56"/>
      <c r="G813" s="56"/>
      <c r="H813" s="56"/>
      <c r="I813" s="56"/>
    </row>
    <row r="814" spans="3:9" ht="33" customHeight="1" x14ac:dyDescent="0.2">
      <c r="C814" s="48"/>
      <c r="D814" s="49"/>
      <c r="E814" s="56"/>
      <c r="F814" s="56"/>
      <c r="G814" s="56"/>
      <c r="H814" s="56"/>
      <c r="I814" s="56"/>
    </row>
    <row r="815" spans="3:9" ht="33" customHeight="1" x14ac:dyDescent="0.2">
      <c r="C815" s="48"/>
      <c r="D815" s="49"/>
      <c r="E815" s="56"/>
      <c r="F815" s="56"/>
      <c r="G815" s="56"/>
      <c r="H815" s="56"/>
      <c r="I815" s="56"/>
    </row>
    <row r="816" spans="3:9" ht="33" customHeight="1" x14ac:dyDescent="0.2">
      <c r="C816" s="48"/>
      <c r="D816" s="49"/>
      <c r="E816" s="56"/>
      <c r="F816" s="56"/>
      <c r="G816" s="56"/>
      <c r="H816" s="56"/>
      <c r="I816" s="56"/>
    </row>
    <row r="817" spans="3:9" ht="33" customHeight="1" x14ac:dyDescent="0.2">
      <c r="C817" s="48"/>
      <c r="D817" s="49"/>
      <c r="E817" s="56"/>
      <c r="F817" s="56"/>
      <c r="G817" s="56"/>
      <c r="H817" s="56"/>
      <c r="I817" s="56"/>
    </row>
    <row r="818" spans="3:9" ht="33" customHeight="1" x14ac:dyDescent="0.2">
      <c r="C818" s="48"/>
      <c r="D818" s="49"/>
      <c r="E818" s="56"/>
      <c r="F818" s="56"/>
      <c r="G818" s="56"/>
      <c r="H818" s="56"/>
      <c r="I818" s="56"/>
    </row>
    <row r="819" spans="3:9" ht="33" customHeight="1" x14ac:dyDescent="0.2">
      <c r="C819" s="48"/>
      <c r="D819" s="49"/>
      <c r="E819" s="56"/>
      <c r="F819" s="56"/>
      <c r="G819" s="56"/>
      <c r="H819" s="56"/>
      <c r="I819" s="56"/>
    </row>
    <row r="820" spans="3:9" ht="33" customHeight="1" x14ac:dyDescent="0.2">
      <c r="C820" s="48"/>
      <c r="D820" s="49"/>
      <c r="E820" s="56"/>
      <c r="F820" s="56"/>
      <c r="G820" s="56"/>
      <c r="H820" s="56"/>
      <c r="I820" s="56"/>
    </row>
    <row r="821" spans="3:9" ht="33" customHeight="1" x14ac:dyDescent="0.2">
      <c r="C821" s="48"/>
      <c r="D821" s="49"/>
      <c r="E821" s="56"/>
      <c r="F821" s="56"/>
      <c r="G821" s="56"/>
      <c r="H821" s="56"/>
      <c r="I821" s="56"/>
    </row>
    <row r="822" spans="3:9" ht="33" customHeight="1" x14ac:dyDescent="0.2">
      <c r="C822" s="48"/>
      <c r="D822" s="49"/>
      <c r="E822" s="56"/>
      <c r="F822" s="56"/>
      <c r="G822" s="56"/>
      <c r="H822" s="56"/>
      <c r="I822" s="56"/>
    </row>
    <row r="823" spans="3:9" ht="33" customHeight="1" x14ac:dyDescent="0.2">
      <c r="C823" s="48"/>
      <c r="D823" s="49"/>
      <c r="E823" s="56"/>
      <c r="F823" s="56"/>
      <c r="G823" s="56"/>
      <c r="H823" s="56"/>
      <c r="I823" s="56"/>
    </row>
    <row r="824" spans="3:9" ht="33" customHeight="1" x14ac:dyDescent="0.2">
      <c r="C824" s="48"/>
      <c r="D824" s="49"/>
      <c r="E824" s="56"/>
      <c r="F824" s="56"/>
      <c r="G824" s="56"/>
      <c r="H824" s="56"/>
      <c r="I824" s="56"/>
    </row>
    <row r="825" spans="3:9" ht="33" customHeight="1" x14ac:dyDescent="0.2">
      <c r="C825" s="48"/>
      <c r="D825" s="49"/>
      <c r="E825" s="56"/>
      <c r="F825" s="56"/>
      <c r="G825" s="56"/>
      <c r="H825" s="56"/>
      <c r="I825" s="56"/>
    </row>
    <row r="826" spans="3:9" ht="33" customHeight="1" x14ac:dyDescent="0.2">
      <c r="C826" s="48"/>
      <c r="D826" s="49"/>
      <c r="E826" s="56"/>
      <c r="F826" s="56"/>
      <c r="G826" s="56"/>
      <c r="H826" s="56"/>
      <c r="I826" s="56"/>
    </row>
    <row r="827" spans="3:9" ht="33" customHeight="1" x14ac:dyDescent="0.2">
      <c r="C827" s="48"/>
      <c r="D827" s="49"/>
      <c r="E827" s="56"/>
      <c r="F827" s="56"/>
      <c r="G827" s="56"/>
      <c r="H827" s="56"/>
      <c r="I827" s="56"/>
    </row>
    <row r="828" spans="3:9" ht="33" customHeight="1" x14ac:dyDescent="0.2">
      <c r="C828" s="48"/>
      <c r="D828" s="49"/>
      <c r="E828" s="56"/>
      <c r="F828" s="56"/>
      <c r="G828" s="56"/>
      <c r="H828" s="56"/>
      <c r="I828" s="56"/>
    </row>
    <row r="829" spans="3:9" ht="33" customHeight="1" x14ac:dyDescent="0.2">
      <c r="C829" s="48"/>
      <c r="D829" s="49"/>
      <c r="E829" s="56"/>
      <c r="F829" s="56"/>
      <c r="G829" s="56"/>
      <c r="H829" s="56"/>
      <c r="I829" s="56"/>
    </row>
    <row r="830" spans="3:9" ht="33" customHeight="1" x14ac:dyDescent="0.2">
      <c r="C830" s="48"/>
      <c r="D830" s="49"/>
      <c r="E830" s="56"/>
      <c r="F830" s="56"/>
      <c r="G830" s="56"/>
      <c r="H830" s="56"/>
      <c r="I830" s="56"/>
    </row>
    <row r="831" spans="3:9" ht="33" customHeight="1" x14ac:dyDescent="0.2">
      <c r="C831" s="48"/>
      <c r="D831" s="49"/>
      <c r="E831" s="56"/>
      <c r="F831" s="56"/>
      <c r="G831" s="56"/>
      <c r="H831" s="56"/>
      <c r="I831" s="56"/>
    </row>
    <row r="832" spans="3:9" ht="33" customHeight="1" x14ac:dyDescent="0.2">
      <c r="C832" s="48"/>
      <c r="D832" s="49"/>
      <c r="E832" s="56"/>
      <c r="F832" s="56"/>
      <c r="G832" s="56"/>
      <c r="H832" s="56"/>
      <c r="I832" s="56"/>
    </row>
    <row r="833" spans="3:9" ht="33" customHeight="1" x14ac:dyDescent="0.2">
      <c r="C833" s="48"/>
      <c r="D833" s="49"/>
      <c r="E833" s="56"/>
      <c r="F833" s="56"/>
      <c r="G833" s="56"/>
      <c r="H833" s="56"/>
      <c r="I833" s="56"/>
    </row>
    <row r="834" spans="3:9" ht="33" customHeight="1" x14ac:dyDescent="0.2">
      <c r="C834" s="48"/>
      <c r="D834" s="49"/>
      <c r="E834" s="56"/>
      <c r="F834" s="56"/>
      <c r="G834" s="56"/>
      <c r="H834" s="56"/>
      <c r="I834" s="56"/>
    </row>
    <row r="835" spans="3:9" ht="33" customHeight="1" x14ac:dyDescent="0.2">
      <c r="C835" s="48"/>
      <c r="D835" s="49"/>
      <c r="E835" s="56"/>
      <c r="F835" s="56"/>
      <c r="G835" s="56"/>
      <c r="H835" s="56"/>
      <c r="I835" s="56"/>
    </row>
    <row r="836" spans="3:9" ht="33" customHeight="1" x14ac:dyDescent="0.2">
      <c r="C836" s="48"/>
      <c r="D836" s="49"/>
      <c r="E836" s="56"/>
      <c r="F836" s="56"/>
      <c r="G836" s="56"/>
      <c r="H836" s="56"/>
      <c r="I836" s="56"/>
    </row>
    <row r="837" spans="3:9" ht="33" customHeight="1" x14ac:dyDescent="0.2">
      <c r="C837" s="48"/>
      <c r="D837" s="49"/>
      <c r="E837" s="56"/>
      <c r="F837" s="56"/>
      <c r="G837" s="56"/>
      <c r="H837" s="56"/>
      <c r="I837" s="56"/>
    </row>
    <row r="838" spans="3:9" ht="33" customHeight="1" x14ac:dyDescent="0.2">
      <c r="C838" s="48"/>
      <c r="D838" s="49"/>
      <c r="E838" s="56"/>
      <c r="F838" s="56"/>
      <c r="G838" s="56"/>
      <c r="H838" s="56"/>
      <c r="I838" s="56"/>
    </row>
    <row r="839" spans="3:9" ht="33" customHeight="1" x14ac:dyDescent="0.2">
      <c r="C839" s="48"/>
      <c r="D839" s="49"/>
      <c r="E839" s="56"/>
      <c r="F839" s="56"/>
      <c r="G839" s="56"/>
      <c r="H839" s="56"/>
      <c r="I839" s="56"/>
    </row>
    <row r="840" spans="3:9" ht="33" customHeight="1" x14ac:dyDescent="0.2">
      <c r="C840" s="48"/>
      <c r="D840" s="49"/>
      <c r="E840" s="56"/>
      <c r="F840" s="56"/>
      <c r="G840" s="56"/>
      <c r="H840" s="56"/>
      <c r="I840" s="56"/>
    </row>
    <row r="841" spans="3:9" ht="33" customHeight="1" x14ac:dyDescent="0.2">
      <c r="C841" s="48"/>
      <c r="D841" s="49"/>
      <c r="E841" s="56"/>
      <c r="F841" s="56"/>
      <c r="G841" s="56"/>
      <c r="H841" s="56"/>
      <c r="I841" s="56"/>
    </row>
    <row r="842" spans="3:9" ht="33" customHeight="1" x14ac:dyDescent="0.2">
      <c r="C842" s="48"/>
      <c r="D842" s="49"/>
      <c r="E842" s="56"/>
      <c r="F842" s="56"/>
      <c r="G842" s="56"/>
      <c r="H842" s="56"/>
      <c r="I842" s="56"/>
    </row>
    <row r="843" spans="3:9" ht="33" customHeight="1" x14ac:dyDescent="0.2">
      <c r="C843" s="48"/>
      <c r="D843" s="49"/>
      <c r="E843" s="56"/>
      <c r="F843" s="56"/>
      <c r="G843" s="56"/>
      <c r="H843" s="56"/>
      <c r="I843" s="56"/>
    </row>
    <row r="844" spans="3:9" ht="33" customHeight="1" x14ac:dyDescent="0.2">
      <c r="C844" s="48"/>
      <c r="D844" s="49"/>
      <c r="E844" s="56"/>
      <c r="F844" s="56"/>
      <c r="G844" s="56"/>
      <c r="H844" s="56"/>
      <c r="I844" s="56"/>
    </row>
    <row r="845" spans="3:9" ht="33" customHeight="1" x14ac:dyDescent="0.2">
      <c r="C845" s="48"/>
      <c r="D845" s="49"/>
      <c r="E845" s="56"/>
      <c r="F845" s="56"/>
      <c r="G845" s="56"/>
      <c r="H845" s="56"/>
      <c r="I845" s="56"/>
    </row>
    <row r="846" spans="3:9" ht="33" customHeight="1" x14ac:dyDescent="0.2">
      <c r="C846" s="48"/>
      <c r="D846" s="49"/>
      <c r="E846" s="56"/>
      <c r="F846" s="56"/>
      <c r="G846" s="56"/>
      <c r="H846" s="56"/>
      <c r="I846" s="56"/>
    </row>
    <row r="847" spans="3:9" ht="33" customHeight="1" x14ac:dyDescent="0.2">
      <c r="C847" s="48"/>
      <c r="D847" s="49"/>
      <c r="E847" s="56"/>
      <c r="F847" s="56"/>
      <c r="G847" s="56"/>
      <c r="H847" s="56"/>
      <c r="I847" s="56"/>
    </row>
    <row r="848" spans="3:9" ht="33" customHeight="1" x14ac:dyDescent="0.2">
      <c r="C848" s="48"/>
      <c r="D848" s="49"/>
      <c r="E848" s="56"/>
      <c r="F848" s="56"/>
      <c r="G848" s="56"/>
      <c r="H848" s="56"/>
      <c r="I848" s="56"/>
    </row>
    <row r="849" spans="3:9" ht="33" customHeight="1" x14ac:dyDescent="0.2">
      <c r="C849" s="48"/>
      <c r="D849" s="49"/>
      <c r="E849" s="56"/>
      <c r="F849" s="56"/>
      <c r="G849" s="56"/>
      <c r="H849" s="56"/>
      <c r="I849" s="56"/>
    </row>
    <row r="850" spans="3:9" ht="33" customHeight="1" x14ac:dyDescent="0.2">
      <c r="C850" s="48"/>
      <c r="D850" s="49"/>
      <c r="E850" s="56"/>
      <c r="F850" s="56"/>
      <c r="G850" s="56"/>
      <c r="H850" s="56"/>
      <c r="I850" s="56"/>
    </row>
    <row r="851" spans="3:9" ht="33" customHeight="1" x14ac:dyDescent="0.2">
      <c r="C851" s="48"/>
      <c r="D851" s="49"/>
      <c r="E851" s="56"/>
      <c r="F851" s="56"/>
      <c r="G851" s="56"/>
      <c r="H851" s="56"/>
      <c r="I851" s="56"/>
    </row>
    <row r="852" spans="3:9" ht="33" customHeight="1" x14ac:dyDescent="0.2">
      <c r="C852" s="48"/>
      <c r="D852" s="49"/>
      <c r="E852" s="56"/>
      <c r="F852" s="56"/>
      <c r="G852" s="56"/>
      <c r="H852" s="56"/>
      <c r="I852" s="56"/>
    </row>
    <row r="853" spans="3:9" ht="33" customHeight="1" x14ac:dyDescent="0.2">
      <c r="C853" s="48"/>
      <c r="D853" s="49"/>
      <c r="E853" s="56"/>
      <c r="F853" s="56"/>
      <c r="G853" s="56"/>
      <c r="H853" s="56"/>
      <c r="I853" s="56"/>
    </row>
    <row r="854" spans="3:9" ht="33" customHeight="1" x14ac:dyDescent="0.2">
      <c r="C854" s="48"/>
      <c r="D854" s="49"/>
      <c r="E854" s="56"/>
      <c r="F854" s="56"/>
      <c r="G854" s="56"/>
      <c r="H854" s="56"/>
      <c r="I854" s="56"/>
    </row>
    <row r="855" spans="3:9" ht="33" customHeight="1" x14ac:dyDescent="0.2">
      <c r="C855" s="48"/>
      <c r="D855" s="49"/>
      <c r="E855" s="56"/>
      <c r="F855" s="56"/>
      <c r="G855" s="56"/>
      <c r="H855" s="56"/>
      <c r="I855" s="56"/>
    </row>
    <row r="856" spans="3:9" ht="33" customHeight="1" x14ac:dyDescent="0.2">
      <c r="C856" s="48"/>
      <c r="D856" s="49"/>
      <c r="E856" s="56"/>
      <c r="F856" s="56"/>
      <c r="G856" s="56"/>
      <c r="H856" s="56"/>
      <c r="I856" s="56"/>
    </row>
    <row r="857" spans="3:9" ht="33" customHeight="1" x14ac:dyDescent="0.2">
      <c r="C857" s="48"/>
      <c r="D857" s="49"/>
      <c r="E857" s="56"/>
      <c r="F857" s="56"/>
      <c r="G857" s="56"/>
      <c r="H857" s="56"/>
      <c r="I857" s="56"/>
    </row>
    <row r="858" spans="3:9" ht="33" customHeight="1" x14ac:dyDescent="0.2">
      <c r="C858" s="48"/>
      <c r="D858" s="49"/>
      <c r="E858" s="56"/>
      <c r="F858" s="56"/>
      <c r="G858" s="56"/>
      <c r="H858" s="56"/>
      <c r="I858" s="56"/>
    </row>
    <row r="859" spans="3:9" ht="33" customHeight="1" x14ac:dyDescent="0.2">
      <c r="C859" s="48"/>
      <c r="D859" s="49"/>
      <c r="E859" s="56"/>
      <c r="F859" s="56"/>
      <c r="G859" s="56"/>
      <c r="H859" s="56"/>
      <c r="I859" s="56"/>
    </row>
    <row r="860" spans="3:9" ht="33" customHeight="1" x14ac:dyDescent="0.2">
      <c r="C860" s="48"/>
      <c r="D860" s="49"/>
      <c r="E860" s="56"/>
      <c r="F860" s="56"/>
      <c r="G860" s="56"/>
      <c r="H860" s="56"/>
      <c r="I860" s="56"/>
    </row>
    <row r="861" spans="3:9" ht="33" customHeight="1" x14ac:dyDescent="0.2">
      <c r="C861" s="48"/>
      <c r="D861" s="49"/>
      <c r="E861" s="56"/>
      <c r="F861" s="56"/>
      <c r="G861" s="56"/>
      <c r="H861" s="56"/>
      <c r="I861" s="56"/>
    </row>
    <row r="862" spans="3:9" ht="33" customHeight="1" x14ac:dyDescent="0.2">
      <c r="C862" s="48"/>
      <c r="D862" s="49"/>
      <c r="E862" s="56"/>
      <c r="F862" s="56"/>
      <c r="G862" s="56"/>
      <c r="H862" s="56"/>
      <c r="I862" s="56"/>
    </row>
    <row r="863" spans="3:9" ht="33" customHeight="1" x14ac:dyDescent="0.2">
      <c r="C863" s="48"/>
      <c r="D863" s="49"/>
      <c r="E863" s="56"/>
      <c r="F863" s="56"/>
      <c r="G863" s="56"/>
      <c r="H863" s="56"/>
      <c r="I863" s="56"/>
    </row>
    <row r="864" spans="3:9" ht="33" customHeight="1" x14ac:dyDescent="0.2">
      <c r="C864" s="48"/>
      <c r="D864" s="49"/>
      <c r="E864" s="56"/>
      <c r="F864" s="56"/>
      <c r="G864" s="56"/>
      <c r="H864" s="56"/>
      <c r="I864" s="56"/>
    </row>
    <row r="865" spans="3:9" ht="33" customHeight="1" x14ac:dyDescent="0.2">
      <c r="C865" s="48"/>
      <c r="D865" s="49"/>
      <c r="E865" s="56"/>
      <c r="F865" s="56"/>
      <c r="G865" s="56"/>
      <c r="H865" s="56"/>
      <c r="I865" s="56"/>
    </row>
    <row r="866" spans="3:9" ht="33" customHeight="1" x14ac:dyDescent="0.2">
      <c r="C866" s="48"/>
      <c r="D866" s="49"/>
      <c r="E866" s="56"/>
      <c r="F866" s="56"/>
      <c r="G866" s="56"/>
      <c r="H866" s="56"/>
      <c r="I866" s="56"/>
    </row>
    <row r="867" spans="3:9" ht="33" customHeight="1" x14ac:dyDescent="0.2">
      <c r="C867" s="48"/>
      <c r="D867" s="49"/>
      <c r="E867" s="56"/>
      <c r="F867" s="56"/>
      <c r="G867" s="56"/>
      <c r="H867" s="56"/>
      <c r="I867" s="56"/>
    </row>
    <row r="868" spans="3:9" ht="33" customHeight="1" x14ac:dyDescent="0.2">
      <c r="C868" s="48"/>
      <c r="D868" s="49"/>
      <c r="E868" s="56"/>
      <c r="F868" s="56"/>
      <c r="G868" s="56"/>
      <c r="H868" s="56"/>
      <c r="I868" s="56"/>
    </row>
    <row r="869" spans="3:9" ht="33" customHeight="1" x14ac:dyDescent="0.2">
      <c r="C869" s="48"/>
      <c r="D869" s="49"/>
      <c r="E869" s="56"/>
      <c r="F869" s="56"/>
      <c r="G869" s="56"/>
      <c r="H869" s="56"/>
      <c r="I869" s="56"/>
    </row>
    <row r="870" spans="3:9" ht="33" customHeight="1" x14ac:dyDescent="0.2">
      <c r="C870" s="48"/>
      <c r="D870" s="49"/>
      <c r="E870" s="56"/>
      <c r="F870" s="56"/>
      <c r="G870" s="56"/>
      <c r="H870" s="56"/>
      <c r="I870" s="56"/>
    </row>
    <row r="871" spans="3:9" ht="33" customHeight="1" x14ac:dyDescent="0.2">
      <c r="C871" s="48"/>
      <c r="D871" s="49"/>
      <c r="E871" s="56"/>
      <c r="F871" s="56"/>
      <c r="G871" s="56"/>
      <c r="H871" s="56"/>
      <c r="I871" s="56"/>
    </row>
    <row r="872" spans="3:9" ht="33" customHeight="1" x14ac:dyDescent="0.2">
      <c r="C872" s="48"/>
      <c r="D872" s="49"/>
      <c r="E872" s="56"/>
      <c r="F872" s="56"/>
      <c r="G872" s="56"/>
      <c r="H872" s="56"/>
      <c r="I872" s="56"/>
    </row>
    <row r="873" spans="3:9" ht="33" customHeight="1" x14ac:dyDescent="0.2">
      <c r="C873" s="48"/>
      <c r="D873" s="49"/>
      <c r="E873" s="56"/>
      <c r="F873" s="56"/>
      <c r="G873" s="56"/>
      <c r="H873" s="56"/>
      <c r="I873" s="56"/>
    </row>
    <row r="874" spans="3:9" ht="33" customHeight="1" x14ac:dyDescent="0.2">
      <c r="C874" s="48"/>
      <c r="D874" s="49"/>
      <c r="E874" s="56"/>
      <c r="F874" s="56"/>
      <c r="G874" s="56"/>
      <c r="H874" s="56"/>
      <c r="I874" s="56"/>
    </row>
    <row r="875" spans="3:9" ht="33" customHeight="1" x14ac:dyDescent="0.2">
      <c r="C875" s="48"/>
      <c r="D875" s="49"/>
      <c r="E875" s="56"/>
      <c r="F875" s="56"/>
      <c r="G875" s="56"/>
      <c r="H875" s="56"/>
      <c r="I875" s="56"/>
    </row>
    <row r="876" spans="3:9" ht="33" customHeight="1" x14ac:dyDescent="0.2">
      <c r="C876" s="48"/>
      <c r="D876" s="49"/>
      <c r="E876" s="56"/>
      <c r="F876" s="56"/>
      <c r="G876" s="56"/>
      <c r="H876" s="56"/>
      <c r="I876" s="56"/>
    </row>
    <row r="877" spans="3:9" ht="33" customHeight="1" x14ac:dyDescent="0.2">
      <c r="C877" s="48"/>
      <c r="D877" s="49"/>
      <c r="E877" s="56"/>
      <c r="F877" s="56"/>
      <c r="G877" s="56"/>
      <c r="H877" s="56"/>
      <c r="I877" s="56"/>
    </row>
    <row r="878" spans="3:9" ht="33" customHeight="1" x14ac:dyDescent="0.2">
      <c r="C878" s="48"/>
      <c r="D878" s="49"/>
      <c r="E878" s="56"/>
      <c r="F878" s="56"/>
      <c r="G878" s="56"/>
      <c r="H878" s="56"/>
      <c r="I878" s="56"/>
    </row>
    <row r="879" spans="3:9" ht="33" customHeight="1" x14ac:dyDescent="0.2">
      <c r="C879" s="48"/>
      <c r="D879" s="49"/>
      <c r="E879" s="56"/>
      <c r="F879" s="56"/>
      <c r="G879" s="56"/>
      <c r="H879" s="56"/>
      <c r="I879" s="56"/>
    </row>
    <row r="880" spans="3:9" ht="33" customHeight="1" x14ac:dyDescent="0.2">
      <c r="C880" s="48"/>
      <c r="D880" s="49"/>
      <c r="E880" s="56"/>
      <c r="F880" s="56"/>
      <c r="G880" s="56"/>
      <c r="H880" s="56"/>
      <c r="I880" s="56"/>
    </row>
    <row r="881" spans="3:9" ht="33" customHeight="1" x14ac:dyDescent="0.2">
      <c r="C881" s="48"/>
      <c r="D881" s="49"/>
      <c r="E881" s="56"/>
      <c r="F881" s="56"/>
      <c r="G881" s="56"/>
      <c r="H881" s="56"/>
      <c r="I881" s="56"/>
    </row>
    <row r="882" spans="3:9" ht="33" customHeight="1" x14ac:dyDescent="0.2">
      <c r="C882" s="48"/>
      <c r="D882" s="49"/>
      <c r="E882" s="56"/>
      <c r="F882" s="56"/>
      <c r="G882" s="56"/>
      <c r="H882" s="56"/>
      <c r="I882" s="56"/>
    </row>
    <row r="883" spans="3:9" ht="33" customHeight="1" x14ac:dyDescent="0.2">
      <c r="C883" s="48"/>
      <c r="D883" s="49"/>
      <c r="E883" s="56"/>
      <c r="F883" s="56"/>
      <c r="G883" s="56"/>
      <c r="H883" s="56"/>
      <c r="I883" s="56"/>
    </row>
    <row r="884" spans="3:9" ht="33" customHeight="1" x14ac:dyDescent="0.2">
      <c r="C884" s="48"/>
      <c r="D884" s="49"/>
      <c r="E884" s="56"/>
      <c r="F884" s="56"/>
      <c r="G884" s="56"/>
      <c r="H884" s="56"/>
      <c r="I884" s="56"/>
    </row>
    <row r="885" spans="3:9" ht="33" customHeight="1" x14ac:dyDescent="0.2">
      <c r="C885" s="48"/>
      <c r="D885" s="49"/>
      <c r="E885" s="56"/>
      <c r="F885" s="56"/>
      <c r="G885" s="56"/>
      <c r="H885" s="56"/>
      <c r="I885" s="56"/>
    </row>
    <row r="886" spans="3:9" ht="33" customHeight="1" x14ac:dyDescent="0.2">
      <c r="C886" s="48"/>
      <c r="D886" s="49"/>
      <c r="E886" s="56"/>
      <c r="F886" s="56"/>
      <c r="G886" s="56"/>
      <c r="H886" s="56"/>
      <c r="I886" s="56"/>
    </row>
    <row r="887" spans="3:9" ht="33" customHeight="1" x14ac:dyDescent="0.2">
      <c r="C887" s="48"/>
      <c r="D887" s="49"/>
      <c r="E887" s="56"/>
      <c r="F887" s="56"/>
      <c r="G887" s="56"/>
      <c r="H887" s="56"/>
      <c r="I887" s="56"/>
    </row>
    <row r="888" spans="3:9" ht="33" customHeight="1" x14ac:dyDescent="0.2">
      <c r="C888" s="48"/>
      <c r="D888" s="49"/>
      <c r="E888" s="56"/>
      <c r="F888" s="56"/>
      <c r="G888" s="56"/>
      <c r="H888" s="56"/>
      <c r="I888" s="56"/>
    </row>
    <row r="889" spans="3:9" ht="33" customHeight="1" x14ac:dyDescent="0.2">
      <c r="C889" s="48"/>
      <c r="D889" s="49"/>
      <c r="E889" s="56"/>
      <c r="F889" s="56"/>
      <c r="G889" s="56"/>
      <c r="H889" s="56"/>
      <c r="I889" s="56"/>
    </row>
    <row r="890" spans="3:9" ht="33" customHeight="1" x14ac:dyDescent="0.2">
      <c r="C890" s="48"/>
      <c r="D890" s="49"/>
      <c r="E890" s="56"/>
      <c r="F890" s="56"/>
      <c r="G890" s="56"/>
      <c r="H890" s="56"/>
      <c r="I890" s="56"/>
    </row>
    <row r="891" spans="3:9" ht="33" customHeight="1" x14ac:dyDescent="0.2">
      <c r="C891" s="48"/>
      <c r="D891" s="49"/>
      <c r="E891" s="56"/>
      <c r="F891" s="56"/>
      <c r="G891" s="56"/>
      <c r="H891" s="56"/>
      <c r="I891" s="56"/>
    </row>
    <row r="892" spans="3:9" ht="33" customHeight="1" x14ac:dyDescent="0.2">
      <c r="C892" s="48"/>
      <c r="D892" s="49"/>
      <c r="E892" s="56"/>
      <c r="F892" s="56"/>
      <c r="G892" s="56"/>
      <c r="H892" s="56"/>
      <c r="I892" s="56"/>
    </row>
    <row r="893" spans="3:9" ht="33" customHeight="1" x14ac:dyDescent="0.2">
      <c r="C893" s="48"/>
      <c r="D893" s="49"/>
      <c r="E893" s="56"/>
      <c r="F893" s="56"/>
      <c r="G893" s="56"/>
      <c r="H893" s="56"/>
      <c r="I893" s="56"/>
    </row>
    <row r="894" spans="3:9" ht="33" customHeight="1" x14ac:dyDescent="0.2">
      <c r="C894" s="48"/>
      <c r="D894" s="49"/>
      <c r="E894" s="56"/>
      <c r="F894" s="56"/>
      <c r="G894" s="56"/>
      <c r="H894" s="56"/>
      <c r="I894" s="56"/>
    </row>
    <row r="895" spans="3:9" ht="33" customHeight="1" x14ac:dyDescent="0.2">
      <c r="C895" s="48"/>
      <c r="D895" s="49"/>
      <c r="E895" s="56"/>
      <c r="F895" s="56"/>
      <c r="G895" s="56"/>
      <c r="H895" s="56"/>
      <c r="I895" s="56"/>
    </row>
    <row r="896" spans="3:9" ht="33" customHeight="1" x14ac:dyDescent="0.2">
      <c r="C896" s="48"/>
      <c r="D896" s="49"/>
      <c r="E896" s="56"/>
      <c r="F896" s="56"/>
      <c r="G896" s="56"/>
      <c r="H896" s="56"/>
      <c r="I896" s="56"/>
    </row>
    <row r="897" spans="3:9" ht="33" customHeight="1" x14ac:dyDescent="0.2">
      <c r="C897" s="48"/>
      <c r="D897" s="49"/>
      <c r="E897" s="56"/>
      <c r="F897" s="56"/>
      <c r="G897" s="56"/>
      <c r="H897" s="56"/>
      <c r="I897" s="56"/>
    </row>
    <row r="898" spans="3:9" ht="33" customHeight="1" x14ac:dyDescent="0.2">
      <c r="C898" s="48"/>
      <c r="D898" s="49"/>
      <c r="E898" s="56"/>
      <c r="F898" s="56"/>
      <c r="G898" s="56"/>
      <c r="H898" s="56"/>
      <c r="I898" s="56"/>
    </row>
    <row r="899" spans="3:9" ht="33" customHeight="1" x14ac:dyDescent="0.2">
      <c r="C899" s="48"/>
      <c r="D899" s="49"/>
      <c r="E899" s="56"/>
      <c r="F899" s="56"/>
      <c r="G899" s="56"/>
      <c r="H899" s="56"/>
      <c r="I899" s="56"/>
    </row>
    <row r="900" spans="3:9" ht="33" customHeight="1" x14ac:dyDescent="0.2">
      <c r="C900" s="48"/>
      <c r="D900" s="49"/>
      <c r="E900" s="56"/>
      <c r="F900" s="56"/>
      <c r="G900" s="56"/>
      <c r="H900" s="56"/>
      <c r="I900" s="56"/>
    </row>
    <row r="901" spans="3:9" ht="33" customHeight="1" x14ac:dyDescent="0.2">
      <c r="C901" s="48"/>
      <c r="D901" s="49"/>
      <c r="E901" s="56"/>
      <c r="F901" s="56"/>
      <c r="G901" s="56"/>
      <c r="H901" s="56"/>
      <c r="I901" s="56"/>
    </row>
    <row r="902" spans="3:9" ht="33" customHeight="1" x14ac:dyDescent="0.2">
      <c r="C902" s="48"/>
      <c r="D902" s="49"/>
      <c r="E902" s="56"/>
      <c r="F902" s="56"/>
      <c r="G902" s="56"/>
      <c r="H902" s="56"/>
      <c r="I902" s="56"/>
    </row>
    <row r="903" spans="3:9" ht="33" customHeight="1" x14ac:dyDescent="0.2">
      <c r="C903" s="48"/>
      <c r="D903" s="49"/>
      <c r="E903" s="56"/>
      <c r="F903" s="56"/>
      <c r="G903" s="56"/>
      <c r="H903" s="56"/>
      <c r="I903" s="56"/>
    </row>
    <row r="904" spans="3:9" ht="33" customHeight="1" x14ac:dyDescent="0.2">
      <c r="C904" s="48"/>
      <c r="D904" s="49"/>
      <c r="E904" s="56"/>
      <c r="F904" s="56"/>
      <c r="G904" s="56"/>
      <c r="H904" s="56"/>
      <c r="I904" s="56"/>
    </row>
    <row r="905" spans="3:9" ht="33" customHeight="1" x14ac:dyDescent="0.2">
      <c r="C905" s="48"/>
      <c r="D905" s="49"/>
      <c r="E905" s="56"/>
      <c r="F905" s="56"/>
      <c r="G905" s="56"/>
      <c r="H905" s="56"/>
      <c r="I905" s="56"/>
    </row>
    <row r="906" spans="3:9" ht="33" customHeight="1" x14ac:dyDescent="0.2">
      <c r="C906" s="48"/>
      <c r="D906" s="49"/>
      <c r="E906" s="56"/>
      <c r="F906" s="56"/>
      <c r="G906" s="56"/>
      <c r="H906" s="56"/>
      <c r="I906" s="56"/>
    </row>
    <row r="907" spans="3:9" ht="33" customHeight="1" x14ac:dyDescent="0.2">
      <c r="C907" s="48"/>
      <c r="D907" s="49"/>
      <c r="E907" s="56"/>
      <c r="F907" s="56"/>
      <c r="G907" s="56"/>
      <c r="H907" s="56"/>
      <c r="I907" s="56"/>
    </row>
    <row r="908" spans="3:9" ht="33" customHeight="1" x14ac:dyDescent="0.2">
      <c r="C908" s="48"/>
      <c r="D908" s="49"/>
      <c r="E908" s="56"/>
      <c r="F908" s="56"/>
      <c r="G908" s="56"/>
      <c r="H908" s="56"/>
      <c r="I908" s="56"/>
    </row>
    <row r="909" spans="3:9" ht="33" customHeight="1" x14ac:dyDescent="0.2">
      <c r="C909" s="48"/>
      <c r="D909" s="49"/>
      <c r="E909" s="56"/>
      <c r="F909" s="56"/>
      <c r="G909" s="56"/>
      <c r="H909" s="56"/>
      <c r="I909" s="56"/>
    </row>
    <row r="910" spans="3:9" ht="33" customHeight="1" x14ac:dyDescent="0.2">
      <c r="C910" s="48"/>
      <c r="D910" s="49"/>
      <c r="E910" s="56"/>
      <c r="F910" s="56"/>
      <c r="G910" s="56"/>
      <c r="H910" s="56"/>
      <c r="I910" s="56"/>
    </row>
    <row r="911" spans="3:9" ht="33" customHeight="1" x14ac:dyDescent="0.2">
      <c r="C911" s="48"/>
      <c r="D911" s="49"/>
      <c r="E911" s="56"/>
      <c r="F911" s="56"/>
      <c r="G911" s="56"/>
      <c r="H911" s="56"/>
      <c r="I911" s="56"/>
    </row>
    <row r="912" spans="3:9" ht="33" customHeight="1" x14ac:dyDescent="0.2">
      <c r="C912" s="48"/>
      <c r="D912" s="49"/>
      <c r="E912" s="56"/>
      <c r="F912" s="56"/>
      <c r="G912" s="56"/>
      <c r="H912" s="56"/>
      <c r="I912" s="56"/>
    </row>
    <row r="913" spans="3:9" ht="33" customHeight="1" x14ac:dyDescent="0.2">
      <c r="C913" s="48"/>
      <c r="D913" s="49"/>
      <c r="E913" s="56"/>
      <c r="F913" s="56"/>
      <c r="G913" s="56"/>
      <c r="H913" s="56"/>
      <c r="I913" s="56"/>
    </row>
    <row r="914" spans="3:9" ht="33" customHeight="1" x14ac:dyDescent="0.2">
      <c r="C914" s="48"/>
      <c r="D914" s="49"/>
      <c r="E914" s="56"/>
      <c r="F914" s="56"/>
      <c r="G914" s="56"/>
      <c r="H914" s="56"/>
      <c r="I914" s="56"/>
    </row>
    <row r="915" spans="3:9" ht="33" customHeight="1" x14ac:dyDescent="0.2">
      <c r="C915" s="48"/>
      <c r="D915" s="49"/>
      <c r="E915" s="56"/>
      <c r="F915" s="56"/>
      <c r="G915" s="56"/>
      <c r="H915" s="56"/>
      <c r="I915" s="56"/>
    </row>
    <row r="916" spans="3:9" ht="33" customHeight="1" x14ac:dyDescent="0.2">
      <c r="C916" s="48"/>
      <c r="D916" s="49"/>
      <c r="E916" s="56"/>
      <c r="F916" s="56"/>
      <c r="G916" s="56"/>
      <c r="H916" s="56"/>
      <c r="I916" s="56"/>
    </row>
    <row r="917" spans="3:9" ht="33" customHeight="1" x14ac:dyDescent="0.2">
      <c r="C917" s="48"/>
      <c r="D917" s="49"/>
      <c r="E917" s="56"/>
      <c r="F917" s="56"/>
      <c r="G917" s="56"/>
      <c r="H917" s="56"/>
      <c r="I917" s="56"/>
    </row>
    <row r="918" spans="3:9" ht="33" customHeight="1" x14ac:dyDescent="0.2">
      <c r="C918" s="48"/>
      <c r="D918" s="49"/>
      <c r="E918" s="56"/>
      <c r="F918" s="56"/>
      <c r="G918" s="56"/>
      <c r="H918" s="56"/>
      <c r="I918" s="56"/>
    </row>
    <row r="919" spans="3:9" ht="33" customHeight="1" x14ac:dyDescent="0.2">
      <c r="C919" s="48"/>
      <c r="D919" s="49"/>
      <c r="E919" s="56"/>
      <c r="F919" s="56"/>
      <c r="G919" s="56"/>
      <c r="H919" s="56"/>
      <c r="I919" s="56"/>
    </row>
    <row r="920" spans="3:9" ht="33" customHeight="1" x14ac:dyDescent="0.2">
      <c r="C920" s="48"/>
      <c r="D920" s="49"/>
      <c r="E920" s="56"/>
      <c r="F920" s="56"/>
      <c r="G920" s="56"/>
      <c r="H920" s="56"/>
      <c r="I920" s="56"/>
    </row>
    <row r="921" spans="3:9" ht="33" customHeight="1" x14ac:dyDescent="0.2">
      <c r="C921" s="48"/>
      <c r="D921" s="49"/>
      <c r="E921" s="56"/>
      <c r="F921" s="56"/>
      <c r="G921" s="56"/>
      <c r="H921" s="56"/>
      <c r="I921" s="56"/>
    </row>
    <row r="922" spans="3:9" ht="33" customHeight="1" x14ac:dyDescent="0.2">
      <c r="C922" s="48"/>
      <c r="D922" s="49"/>
      <c r="E922" s="56"/>
      <c r="F922" s="56"/>
      <c r="G922" s="56"/>
      <c r="H922" s="56"/>
      <c r="I922" s="56"/>
    </row>
    <row r="923" spans="3:9" ht="33" customHeight="1" x14ac:dyDescent="0.2">
      <c r="C923" s="48"/>
      <c r="D923" s="49"/>
      <c r="E923" s="56"/>
      <c r="F923" s="56"/>
      <c r="G923" s="56"/>
      <c r="H923" s="56"/>
      <c r="I923" s="56"/>
    </row>
    <row r="924" spans="3:9" ht="33" customHeight="1" x14ac:dyDescent="0.2">
      <c r="C924" s="48"/>
      <c r="D924" s="49"/>
      <c r="E924" s="56"/>
      <c r="F924" s="56"/>
      <c r="G924" s="56"/>
      <c r="H924" s="56"/>
      <c r="I924" s="56"/>
    </row>
    <row r="925" spans="3:9" ht="33" customHeight="1" x14ac:dyDescent="0.2">
      <c r="C925" s="48"/>
      <c r="D925" s="49"/>
      <c r="E925" s="56"/>
      <c r="F925" s="56"/>
      <c r="G925" s="56"/>
      <c r="H925" s="56"/>
      <c r="I925" s="56"/>
    </row>
    <row r="926" spans="3:9" ht="33" customHeight="1" x14ac:dyDescent="0.2">
      <c r="C926" s="48"/>
      <c r="D926" s="49"/>
      <c r="E926" s="56"/>
      <c r="F926" s="56"/>
      <c r="G926" s="56"/>
      <c r="H926" s="56"/>
      <c r="I926" s="56"/>
    </row>
    <row r="927" spans="3:9" ht="33" customHeight="1" x14ac:dyDescent="0.2">
      <c r="C927" s="48"/>
      <c r="D927" s="49"/>
      <c r="E927" s="56"/>
      <c r="F927" s="56"/>
      <c r="G927" s="56"/>
      <c r="H927" s="56"/>
      <c r="I927" s="56"/>
    </row>
    <row r="928" spans="3:9" ht="33" customHeight="1" x14ac:dyDescent="0.2">
      <c r="C928" s="48"/>
      <c r="D928" s="49"/>
      <c r="E928" s="56"/>
      <c r="F928" s="56"/>
      <c r="G928" s="56"/>
      <c r="H928" s="56"/>
      <c r="I928" s="56"/>
    </row>
    <row r="929" spans="3:9" ht="33" customHeight="1" x14ac:dyDescent="0.2">
      <c r="C929" s="48"/>
      <c r="D929" s="49"/>
      <c r="E929" s="56"/>
      <c r="F929" s="56"/>
      <c r="G929" s="56"/>
      <c r="H929" s="56"/>
      <c r="I929" s="56"/>
    </row>
    <row r="930" spans="3:9" ht="33" customHeight="1" x14ac:dyDescent="0.2">
      <c r="C930" s="48"/>
      <c r="D930" s="49"/>
      <c r="E930" s="56"/>
      <c r="F930" s="56"/>
      <c r="G930" s="56"/>
      <c r="H930" s="56"/>
      <c r="I930" s="56"/>
    </row>
    <row r="931" spans="3:9" ht="33" customHeight="1" x14ac:dyDescent="0.2">
      <c r="C931" s="48"/>
      <c r="D931" s="49"/>
      <c r="E931" s="56"/>
      <c r="F931" s="56"/>
      <c r="G931" s="56"/>
      <c r="H931" s="56"/>
      <c r="I931" s="56"/>
    </row>
    <row r="932" spans="3:9" ht="33" customHeight="1" x14ac:dyDescent="0.2">
      <c r="C932" s="48"/>
      <c r="D932" s="49"/>
      <c r="E932" s="56"/>
      <c r="F932" s="56"/>
      <c r="G932" s="56"/>
      <c r="H932" s="56"/>
      <c r="I932" s="56"/>
    </row>
    <row r="933" spans="3:9" ht="33" customHeight="1" x14ac:dyDescent="0.2">
      <c r="C933" s="48"/>
      <c r="D933" s="49"/>
      <c r="E933" s="56"/>
      <c r="F933" s="56"/>
      <c r="G933" s="56"/>
      <c r="H933" s="56"/>
      <c r="I933" s="56"/>
    </row>
    <row r="934" spans="3:9" ht="33" customHeight="1" x14ac:dyDescent="0.2">
      <c r="C934" s="48"/>
      <c r="D934" s="49"/>
      <c r="E934" s="56"/>
      <c r="F934" s="56"/>
      <c r="G934" s="56"/>
      <c r="H934" s="56"/>
      <c r="I934" s="56"/>
    </row>
    <row r="935" spans="3:9" ht="33" customHeight="1" x14ac:dyDescent="0.2">
      <c r="C935" s="48"/>
      <c r="D935" s="49"/>
      <c r="E935" s="56"/>
      <c r="F935" s="56"/>
      <c r="G935" s="56"/>
      <c r="H935" s="56"/>
      <c r="I935" s="56"/>
    </row>
    <row r="936" spans="3:9" ht="33" customHeight="1" x14ac:dyDescent="0.2">
      <c r="C936" s="48"/>
      <c r="D936" s="49"/>
      <c r="E936" s="56"/>
      <c r="F936" s="56"/>
      <c r="G936" s="56"/>
      <c r="H936" s="56"/>
      <c r="I936" s="56"/>
    </row>
  </sheetData>
  <mergeCells count="6">
    <mergeCell ref="A23:H23"/>
    <mergeCell ref="A4:I4"/>
    <mergeCell ref="A2:I2"/>
    <mergeCell ref="A20:E20"/>
    <mergeCell ref="A21:H21"/>
    <mergeCell ref="A22:H22"/>
  </mergeCells>
  <phoneticPr fontId="11" type="noConversion"/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E73F1-88CA-4045-9E4B-29FAB4D93A3D}">
  <sheetPr>
    <pageSetUpPr fitToPage="1"/>
  </sheetPr>
  <dimension ref="A1:M1065"/>
  <sheetViews>
    <sheetView showGridLines="0" view="pageBreakPreview" topLeftCell="A19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156</v>
      </c>
      <c r="B3" s="77" t="s">
        <v>154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Meio Oficial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10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Meio Oficial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Meio Oficial</v>
      </c>
      <c r="C21" s="202"/>
      <c r="D21" s="183">
        <f>D15</f>
        <v>10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155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1409.12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Meio Oficial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1409.12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1409.12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117.40083279999999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39.173535999999991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156.57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313.13799999999998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39.142249999999997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15.656899999999998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23.485349999999997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15.656899999999998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9.3941399999999984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3.1313799999999996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125.25519999999999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544.86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291.64999999999998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862.85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156.57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544.86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862.85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1564.28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5.9183039999999991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0.42273599999999995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48.473727999999994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27.336928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10.004752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0.84547199999999989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93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117.4219696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7.8910719999999994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0.29591519999999999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4.6500959999999996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1.0427487999999998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23.391392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154.69319359999997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154.6931936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154.6931936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222.2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258.16999999999996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3479.2631935999998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1409.12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1564.28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93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154.6931936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258.16999999999996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3479.2631935999998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3479.2631935999998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E92DF-2851-442D-BB6D-94F890CA7793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157</v>
      </c>
      <c r="B3" s="77" t="s">
        <v>158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Montador de móveis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Montador de móveis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Montador de móveis</v>
      </c>
      <c r="C21" s="202"/>
      <c r="D21" s="183">
        <f>D15</f>
        <v>1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159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1922.74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Montador de móveis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1922.74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1922.74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160.1930831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53.452171999999997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213.65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427.27800000000002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53.409750000000003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21.363899999999997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32.045849999999994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21.363899999999997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12.818339999999999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4.27278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170.91119999999998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743.46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260.83999999999997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832.04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213.65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743.46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832.04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1789.15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8.0755079999999992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0.57682199999999995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66.142256000000003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37.301155999999999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13.651454000000001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1.1536439999999999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126.9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160.22192419999999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10.767344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0.40377540000000001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6.3450420000000003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1.4228276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31.917484000000002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211.07839720000001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211.07839720000001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211.07839720000001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222.2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46.36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304.52999999999997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4354.3983971999996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1922.74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1789.15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126.9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211.07839720000001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304.52999999999997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4354.3983972000005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4354.3983972000005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A17A-6A8B-4F96-9282-DA920355EE7E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163</v>
      </c>
      <c r="B3" s="77" t="s">
        <v>160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 xml:space="preserve">Oficial de Manutenção 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7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 xml:space="preserve">Oficial de Manutenção 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 xml:space="preserve">Oficial de Manutenção </v>
      </c>
      <c r="C21" s="202"/>
      <c r="D21" s="183">
        <f>D15</f>
        <v>7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161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1922.74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 xml:space="preserve">Oficial de Manutenção 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1922.74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1922.74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160.1930831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53.452171999999997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213.65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427.27800000000002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53.409750000000003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21.363899999999997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32.045849999999994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21.363899999999997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12.818339999999999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4.27278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170.91119999999998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743.46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260.83999999999997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832.04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213.65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743.46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832.04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1789.15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8.0755079999999992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0.57682199999999995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66.142256000000003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37.301155999999999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13.651454000000001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1.1536439999999999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126.9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160.22192419999999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10.767344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0.40377540000000001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6.3450420000000003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1.4228276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31.917484000000002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211.07839720000001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211.07839720000001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211.07839720000001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290.39999999999998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184.73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511.1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4560.9683972000003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1922.74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1789.15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126.9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211.07839720000001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511.1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4560.9683972000003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4560.9683972000003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91BEA-A3AA-4F7B-A2A4-448C81FE0510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D47" sqref="D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162</v>
      </c>
      <c r="B3" s="77" t="s">
        <v>160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 xml:space="preserve">Oficial de Manutenção 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3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 xml:space="preserve">Oficial de Manutenção 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 xml:space="preserve">Oficial de Manutenção </v>
      </c>
      <c r="C21" s="202"/>
      <c r="D21" s="183">
        <f>D15</f>
        <v>3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161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1922.74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 xml:space="preserve">Oficial de Manutenção 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1922.74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0.4</v>
      </c>
      <c r="E32" s="13">
        <v>440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2362.7399999999998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196.85168309999997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65.68417199999999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262.54000000000002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525.05599999999993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65.631999999999991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26.252799999999997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39.379199999999997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26.252799999999997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15.751679999999999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5.2505599999999992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210.02239999999998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913.6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260.83999999999997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832.04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262.54000000000002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913.6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832.04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2008.18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9.9235079999999982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0.70882199999999984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81.278255999999999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45.837156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16.775454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1.4176439999999997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155.94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196.88712419999999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13.231343999999998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0.49617539999999999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7.7970419999999994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1.7484275999999999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39.221483999999997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259.38159719999999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259.38159719999999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259.38159719999999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290.39999999999998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184.73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511.1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5297.3415972000003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2362.7399999999998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2008.18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155.94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259.38159719999999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511.1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5297.3415972000003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5297.3415972000003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98BA9-0339-4FF6-AD25-CF9295D1426C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164</v>
      </c>
      <c r="B3" s="77" t="s">
        <v>165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Operador de Carga e descarga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4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Operador de Carga e descarga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Operador de Carga e descarga</v>
      </c>
      <c r="C21" s="202"/>
      <c r="D21" s="183">
        <f>D15</f>
        <v>4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166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1306.21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Operador de Carga e descarga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1306.21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1306.21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108.82688615000001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36.312638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145.13999999999999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290.27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36.283749999999998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14.513499999999999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21.770249999999997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14.513499999999999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8.7081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2.9026999999999998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116.10799999999999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505.07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297.83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869.03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145.13999999999999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505.07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869.03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1519.24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5.4860819999999997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0.39186299999999996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44.933624000000002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25.340474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9.2740910000000003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0.78372599999999992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86.21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108.8464793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7.3147760000000002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0.2743041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4.3104930000000001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0.96659539999999999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21.683085999999999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143.39573379999999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143.39573380000002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143.39573380000002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222.2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258.16999999999996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3313.2257337999999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1306.21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1519.24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86.21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143.39573380000002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258.16999999999996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3313.2257337999999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3313.2257337999999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CEBFD-77E6-4E06-8A95-93F127722BA9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167</v>
      </c>
      <c r="B3" s="77" t="s">
        <v>168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Serralheiro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3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Serralheiro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Serralheiro</v>
      </c>
      <c r="C21" s="202"/>
      <c r="D21" s="183">
        <f>D15</f>
        <v>3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172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1922.74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Serralheiro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1922.74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1922.74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160.1930831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53.452171999999997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213.65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427.27800000000002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53.409750000000003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21.363899999999997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32.045849999999994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21.363899999999997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12.818339999999999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4.27278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170.91119999999998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743.46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260.83999999999997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832.04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213.65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743.46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832.04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1789.15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8.0755079999999992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0.57682199999999995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66.142256000000003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37.301155999999999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13.651454000000001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1.1536439999999999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126.9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160.22192419999999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10.767344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0.40377540000000001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6.3450420000000003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1.4228276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31.917484000000002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211.07839720000001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211.07839720000001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211.07839720000001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283.8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228.78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548.54999999999995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4598.4183972000001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1922.74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1789.15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126.9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211.07839720000001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548.54999999999995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4598.4183972000001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4598.4183972000001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8:E18"/>
    <mergeCell ref="B12:C12"/>
    <mergeCell ref="D12:E12"/>
    <mergeCell ref="B13:C13"/>
    <mergeCell ref="D13:E13"/>
    <mergeCell ref="B14:C14"/>
    <mergeCell ref="D14:E14"/>
    <mergeCell ref="A23:E23"/>
    <mergeCell ref="B24:C24"/>
    <mergeCell ref="D24:E24"/>
    <mergeCell ref="B25:C25"/>
    <mergeCell ref="D25:E25"/>
    <mergeCell ref="B26:C26"/>
    <mergeCell ref="D26:E26"/>
    <mergeCell ref="A19:E19"/>
    <mergeCell ref="B20:C20"/>
    <mergeCell ref="D20:E20"/>
    <mergeCell ref="B21:C21"/>
    <mergeCell ref="D21:E21"/>
    <mergeCell ref="B22:C22"/>
    <mergeCell ref="D22:E22"/>
    <mergeCell ref="B34:C34"/>
    <mergeCell ref="B35:C35"/>
    <mergeCell ref="A36:D36"/>
    <mergeCell ref="A38:E38"/>
    <mergeCell ref="B39:C39"/>
    <mergeCell ref="B40:C40"/>
    <mergeCell ref="A28:E28"/>
    <mergeCell ref="B29:D29"/>
    <mergeCell ref="B30:C30"/>
    <mergeCell ref="B31:C31"/>
    <mergeCell ref="B32:C32"/>
    <mergeCell ref="B33:C33"/>
    <mergeCell ref="B48:C48"/>
    <mergeCell ref="B49:C49"/>
    <mergeCell ref="B50:C50"/>
    <mergeCell ref="B51:C51"/>
    <mergeCell ref="B52:C52"/>
    <mergeCell ref="A53:C53"/>
    <mergeCell ref="B41:C41"/>
    <mergeCell ref="A42:C42"/>
    <mergeCell ref="B44:C44"/>
    <mergeCell ref="B45:C45"/>
    <mergeCell ref="B46:C46"/>
    <mergeCell ref="B47:C47"/>
    <mergeCell ref="B61:C61"/>
    <mergeCell ref="B62:C62"/>
    <mergeCell ref="A63:D63"/>
    <mergeCell ref="A65:D65"/>
    <mergeCell ref="B66:D66"/>
    <mergeCell ref="B67:D67"/>
    <mergeCell ref="B55:D55"/>
    <mergeCell ref="B56:C56"/>
    <mergeCell ref="B57:C57"/>
    <mergeCell ref="B58:C58"/>
    <mergeCell ref="B59:C59"/>
    <mergeCell ref="B60:C60"/>
    <mergeCell ref="B76:C76"/>
    <mergeCell ref="B77:C77"/>
    <mergeCell ref="B78:C78"/>
    <mergeCell ref="A79:C79"/>
    <mergeCell ref="A81:E81"/>
    <mergeCell ref="B82:C82"/>
    <mergeCell ref="B68:D68"/>
    <mergeCell ref="A69:D69"/>
    <mergeCell ref="A71:E71"/>
    <mergeCell ref="B72:C72"/>
    <mergeCell ref="B73:C73"/>
    <mergeCell ref="B75:C75"/>
    <mergeCell ref="A89:C89"/>
    <mergeCell ref="B91:C91"/>
    <mergeCell ref="B92:C92"/>
    <mergeCell ref="A94:D94"/>
    <mergeCell ref="B95:D95"/>
    <mergeCell ref="B96:D96"/>
    <mergeCell ref="B83:C83"/>
    <mergeCell ref="B84:C84"/>
    <mergeCell ref="B85:C85"/>
    <mergeCell ref="B86:C86"/>
    <mergeCell ref="B87:C87"/>
    <mergeCell ref="B88:C88"/>
    <mergeCell ref="A118:D118"/>
    <mergeCell ref="B119:D119"/>
    <mergeCell ref="A120:D120"/>
    <mergeCell ref="I121:J122"/>
    <mergeCell ref="A17:C17"/>
    <mergeCell ref="D17:E17"/>
    <mergeCell ref="A112:E112"/>
    <mergeCell ref="B113:D113"/>
    <mergeCell ref="B114:D114"/>
    <mergeCell ref="B115:D115"/>
    <mergeCell ref="B116:D116"/>
    <mergeCell ref="B117:D117"/>
    <mergeCell ref="B104:D104"/>
    <mergeCell ref="B105:D105"/>
    <mergeCell ref="A106:D106"/>
    <mergeCell ref="A108:D108"/>
    <mergeCell ref="A110:E110"/>
    <mergeCell ref="A111:D111"/>
    <mergeCell ref="A97:D97"/>
    <mergeCell ref="A99:E99"/>
    <mergeCell ref="B100:D100"/>
    <mergeCell ref="B101:D101"/>
    <mergeCell ref="B102:D102"/>
    <mergeCell ref="B103:D10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277E5-BB3C-45E1-A6B2-AD15645FD80B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173</v>
      </c>
      <c r="B3" s="77" t="s">
        <v>174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Supervisor Operacional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Supervisor Operacional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Supervisor Operacional</v>
      </c>
      <c r="C21" s="202"/>
      <c r="D21" s="183">
        <f>D15</f>
        <v>1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145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3257.79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Supervisor Operacional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3257.79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3257.79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271.42277385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90.56656199999999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361.99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723.95600000000002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90.494500000000002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36.197800000000001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54.296699999999994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36.197800000000001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21.718679999999999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7.23956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289.58240000000001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1259.68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180.75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751.95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361.99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1259.68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751.95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2373.62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13.682717999999999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0.9773369999999999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112.067976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63.201126000000002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23.130309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1.9546739999999998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215.01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271.47164070000002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18.243624000000001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0.68413590000000002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10.750707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2.4107645999999998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54.079313999999997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357.64018620000002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357.64018620000002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357.64018620000002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206.8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242.77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6446.8301861999998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3257.79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2373.62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215.01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357.64018620000002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242.77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6446.8301862000008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6446.8301862000008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7:C17"/>
    <mergeCell ref="D17:E17"/>
    <mergeCell ref="B12:C12"/>
    <mergeCell ref="D12:E12"/>
    <mergeCell ref="B13:C13"/>
    <mergeCell ref="D13:E13"/>
    <mergeCell ref="B14:C14"/>
    <mergeCell ref="D14:E14"/>
    <mergeCell ref="B22:C22"/>
    <mergeCell ref="D22:E22"/>
    <mergeCell ref="A23:E23"/>
    <mergeCell ref="B24:C24"/>
    <mergeCell ref="D24:E24"/>
    <mergeCell ref="B25:C25"/>
    <mergeCell ref="D25:E25"/>
    <mergeCell ref="A18:E18"/>
    <mergeCell ref="A19:E19"/>
    <mergeCell ref="B20:C20"/>
    <mergeCell ref="D20:E20"/>
    <mergeCell ref="B21:C21"/>
    <mergeCell ref="D21:E21"/>
    <mergeCell ref="B32:C32"/>
    <mergeCell ref="B33:C33"/>
    <mergeCell ref="B34:C34"/>
    <mergeCell ref="B35:C35"/>
    <mergeCell ref="A36:D36"/>
    <mergeCell ref="A38:E38"/>
    <mergeCell ref="B26:C26"/>
    <mergeCell ref="D26:E26"/>
    <mergeCell ref="A28:E28"/>
    <mergeCell ref="B29:D29"/>
    <mergeCell ref="B30:C30"/>
    <mergeCell ref="B31:C31"/>
    <mergeCell ref="B46:C46"/>
    <mergeCell ref="B47:C47"/>
    <mergeCell ref="B48:C48"/>
    <mergeCell ref="B49:C49"/>
    <mergeCell ref="B50:C50"/>
    <mergeCell ref="B51:C51"/>
    <mergeCell ref="B39:C39"/>
    <mergeCell ref="B40:C40"/>
    <mergeCell ref="B41:C41"/>
    <mergeCell ref="A42:C42"/>
    <mergeCell ref="B44:C44"/>
    <mergeCell ref="B45:C45"/>
    <mergeCell ref="B59:C59"/>
    <mergeCell ref="B60:C60"/>
    <mergeCell ref="B61:C61"/>
    <mergeCell ref="B62:C62"/>
    <mergeCell ref="A63:D63"/>
    <mergeCell ref="A65:D65"/>
    <mergeCell ref="B52:C52"/>
    <mergeCell ref="A53:C53"/>
    <mergeCell ref="B55:D55"/>
    <mergeCell ref="B56:C56"/>
    <mergeCell ref="B57:C57"/>
    <mergeCell ref="B58:C58"/>
    <mergeCell ref="B73:C73"/>
    <mergeCell ref="B75:C75"/>
    <mergeCell ref="B76:C76"/>
    <mergeCell ref="B77:C77"/>
    <mergeCell ref="B78:C78"/>
    <mergeCell ref="A79:C79"/>
    <mergeCell ref="B66:D66"/>
    <mergeCell ref="B67:D67"/>
    <mergeCell ref="B68:D68"/>
    <mergeCell ref="A69:D69"/>
    <mergeCell ref="A71:E71"/>
    <mergeCell ref="B72:C72"/>
    <mergeCell ref="B87:C87"/>
    <mergeCell ref="B88:C88"/>
    <mergeCell ref="A89:C89"/>
    <mergeCell ref="B91:C91"/>
    <mergeCell ref="B92:C92"/>
    <mergeCell ref="A94:D94"/>
    <mergeCell ref="A81:E81"/>
    <mergeCell ref="B82:C82"/>
    <mergeCell ref="B83:C83"/>
    <mergeCell ref="B84:C84"/>
    <mergeCell ref="B85:C85"/>
    <mergeCell ref="B86:C86"/>
    <mergeCell ref="B102:D102"/>
    <mergeCell ref="B103:D103"/>
    <mergeCell ref="B104:D104"/>
    <mergeCell ref="B105:D105"/>
    <mergeCell ref="A106:D106"/>
    <mergeCell ref="A108:D108"/>
    <mergeCell ref="B95:D95"/>
    <mergeCell ref="B96:D96"/>
    <mergeCell ref="A97:D97"/>
    <mergeCell ref="A99:E99"/>
    <mergeCell ref="B100:D100"/>
    <mergeCell ref="B101:D101"/>
    <mergeCell ref="B116:D116"/>
    <mergeCell ref="B117:D117"/>
    <mergeCell ref="A118:D118"/>
    <mergeCell ref="B119:D119"/>
    <mergeCell ref="A120:D120"/>
    <mergeCell ref="I121:J122"/>
    <mergeCell ref="A110:E110"/>
    <mergeCell ref="A111:D111"/>
    <mergeCell ref="A112:E112"/>
    <mergeCell ref="B113:D113"/>
    <mergeCell ref="B114:D114"/>
    <mergeCell ref="B115:D115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B95B3-F5E5-44F2-BE95-30EE4607335F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175</v>
      </c>
      <c r="B3" s="77" t="s">
        <v>176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Tecnico de Edificações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10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Tecnico de Edificações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Tecnico de Edificações</v>
      </c>
      <c r="C21" s="202"/>
      <c r="D21" s="183">
        <f>D15</f>
        <v>10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>
        <v>3121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2650.78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Tecnico de Edificações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2650.78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2650.78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220.84973570000002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73.691683999999995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294.54000000000002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589.06400000000008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73.63300000000001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29.453200000000002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44.1798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29.453200000000002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17.67192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5.8906400000000003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235.62560000000002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1024.97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217.15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788.35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294.54000000000002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1024.97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788.35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2107.86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11.133276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0.795234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91.18683200000001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51.425132000000005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18.820538000000003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1.590468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174.95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220.88949740000001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14.844368000000001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0.55666380000000004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8.7475740000000002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1.9615772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44.002948000000004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291.00262840000005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291.00262840000005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291.00262840000005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206.8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242.77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5467.3626284000002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2650.78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2107.86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174.95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291.00262840000005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242.77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5467.3626284000002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5467.3626284000002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7:C17"/>
    <mergeCell ref="D17:E17"/>
    <mergeCell ref="B12:C12"/>
    <mergeCell ref="D12:E12"/>
    <mergeCell ref="B13:C13"/>
    <mergeCell ref="D13:E13"/>
    <mergeCell ref="B14:C14"/>
    <mergeCell ref="D14:E14"/>
    <mergeCell ref="B22:C22"/>
    <mergeCell ref="D22:E22"/>
    <mergeCell ref="A23:E23"/>
    <mergeCell ref="B24:C24"/>
    <mergeCell ref="D24:E24"/>
    <mergeCell ref="B25:C25"/>
    <mergeCell ref="D25:E25"/>
    <mergeCell ref="A18:E18"/>
    <mergeCell ref="A19:E19"/>
    <mergeCell ref="B20:C20"/>
    <mergeCell ref="D20:E20"/>
    <mergeCell ref="B21:C21"/>
    <mergeCell ref="D21:E21"/>
    <mergeCell ref="B32:C32"/>
    <mergeCell ref="B33:C33"/>
    <mergeCell ref="B34:C34"/>
    <mergeCell ref="B35:C35"/>
    <mergeCell ref="A36:D36"/>
    <mergeCell ref="A38:E38"/>
    <mergeCell ref="B26:C26"/>
    <mergeCell ref="D26:E26"/>
    <mergeCell ref="A28:E28"/>
    <mergeCell ref="B29:D29"/>
    <mergeCell ref="B30:C30"/>
    <mergeCell ref="B31:C31"/>
    <mergeCell ref="B46:C46"/>
    <mergeCell ref="B47:C47"/>
    <mergeCell ref="B48:C48"/>
    <mergeCell ref="B49:C49"/>
    <mergeCell ref="B50:C50"/>
    <mergeCell ref="B51:C51"/>
    <mergeCell ref="B39:C39"/>
    <mergeCell ref="B40:C40"/>
    <mergeCell ref="B41:C41"/>
    <mergeCell ref="A42:C42"/>
    <mergeCell ref="B44:C44"/>
    <mergeCell ref="B45:C45"/>
    <mergeCell ref="B59:C59"/>
    <mergeCell ref="B60:C60"/>
    <mergeCell ref="B61:C61"/>
    <mergeCell ref="B62:C62"/>
    <mergeCell ref="A63:D63"/>
    <mergeCell ref="A65:D65"/>
    <mergeCell ref="B52:C52"/>
    <mergeCell ref="A53:C53"/>
    <mergeCell ref="B55:D55"/>
    <mergeCell ref="B56:C56"/>
    <mergeCell ref="B57:C57"/>
    <mergeCell ref="B58:C58"/>
    <mergeCell ref="B73:C73"/>
    <mergeCell ref="B75:C75"/>
    <mergeCell ref="B76:C76"/>
    <mergeCell ref="B77:C77"/>
    <mergeCell ref="B78:C78"/>
    <mergeCell ref="A79:C79"/>
    <mergeCell ref="B66:D66"/>
    <mergeCell ref="B67:D67"/>
    <mergeCell ref="B68:D68"/>
    <mergeCell ref="A69:D69"/>
    <mergeCell ref="A71:E71"/>
    <mergeCell ref="B72:C72"/>
    <mergeCell ref="B87:C87"/>
    <mergeCell ref="B88:C88"/>
    <mergeCell ref="A89:C89"/>
    <mergeCell ref="B91:C91"/>
    <mergeCell ref="B92:C92"/>
    <mergeCell ref="A94:D94"/>
    <mergeCell ref="A81:E81"/>
    <mergeCell ref="B82:C82"/>
    <mergeCell ref="B83:C83"/>
    <mergeCell ref="B84:C84"/>
    <mergeCell ref="B85:C85"/>
    <mergeCell ref="B86:C86"/>
    <mergeCell ref="B102:D102"/>
    <mergeCell ref="B103:D103"/>
    <mergeCell ref="B104:D104"/>
    <mergeCell ref="B105:D105"/>
    <mergeCell ref="A106:D106"/>
    <mergeCell ref="A108:D108"/>
    <mergeCell ref="B95:D95"/>
    <mergeCell ref="B96:D96"/>
    <mergeCell ref="A97:D97"/>
    <mergeCell ref="A99:E99"/>
    <mergeCell ref="B100:D100"/>
    <mergeCell ref="B101:D101"/>
    <mergeCell ref="B116:D116"/>
    <mergeCell ref="B117:D117"/>
    <mergeCell ref="A118:D118"/>
    <mergeCell ref="B119:D119"/>
    <mergeCell ref="A120:D120"/>
    <mergeCell ref="I121:J122"/>
    <mergeCell ref="A110:E110"/>
    <mergeCell ref="A111:D111"/>
    <mergeCell ref="A112:E112"/>
    <mergeCell ref="B113:D113"/>
    <mergeCell ref="B114:D114"/>
    <mergeCell ref="B115:D115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B768B-01FD-4D9B-AAC4-FB109212E043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186</v>
      </c>
      <c r="B3" s="77" t="s">
        <v>177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Tecnico de Refrigeração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21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Tecnico de Refrigeração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Tecnico de Refrigeração</v>
      </c>
      <c r="C21" s="202"/>
      <c r="D21" s="183">
        <f>D15</f>
        <v>21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178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2650.78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Tecnico de Refrigeração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2650.78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2650.78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220.84973570000002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73.691683999999995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294.54000000000002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589.06400000000008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73.63300000000001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29.453200000000002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44.1798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29.453200000000002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17.67192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5.8906400000000003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235.62560000000002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1024.97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217.15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788.35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294.54000000000002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1024.97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788.35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2107.86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11.133276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0.795234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91.18683200000001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51.425132000000005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18.820538000000003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1.590468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174.95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220.88949740000001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14.844368000000001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0.55666380000000004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8.7475740000000002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1.9615772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44.002948000000004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291.00262840000005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291.00262840000005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291.00262840000005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200.2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310.48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546.65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5771.2426284000003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2650.78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2107.86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174.95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291.00262840000005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546.65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5771.2426283999994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5771.2426283999994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7:C17"/>
    <mergeCell ref="D17:E17"/>
    <mergeCell ref="B12:C12"/>
    <mergeCell ref="D12:E12"/>
    <mergeCell ref="B13:C13"/>
    <mergeCell ref="D13:E13"/>
    <mergeCell ref="B14:C14"/>
    <mergeCell ref="D14:E14"/>
    <mergeCell ref="B22:C22"/>
    <mergeCell ref="D22:E22"/>
    <mergeCell ref="A23:E23"/>
    <mergeCell ref="B24:C24"/>
    <mergeCell ref="D24:E24"/>
    <mergeCell ref="B25:C25"/>
    <mergeCell ref="D25:E25"/>
    <mergeCell ref="A18:E18"/>
    <mergeCell ref="A19:E19"/>
    <mergeCell ref="B20:C20"/>
    <mergeCell ref="D20:E20"/>
    <mergeCell ref="B21:C21"/>
    <mergeCell ref="D21:E21"/>
    <mergeCell ref="B32:C32"/>
    <mergeCell ref="B33:C33"/>
    <mergeCell ref="B34:C34"/>
    <mergeCell ref="B35:C35"/>
    <mergeCell ref="A36:D36"/>
    <mergeCell ref="A38:E38"/>
    <mergeCell ref="B26:C26"/>
    <mergeCell ref="D26:E26"/>
    <mergeCell ref="A28:E28"/>
    <mergeCell ref="B29:D29"/>
    <mergeCell ref="B30:C30"/>
    <mergeCell ref="B31:C31"/>
    <mergeCell ref="B46:C46"/>
    <mergeCell ref="B47:C47"/>
    <mergeCell ref="B48:C48"/>
    <mergeCell ref="B49:C49"/>
    <mergeCell ref="B50:C50"/>
    <mergeCell ref="B51:C51"/>
    <mergeCell ref="B39:C39"/>
    <mergeCell ref="B40:C40"/>
    <mergeCell ref="B41:C41"/>
    <mergeCell ref="A42:C42"/>
    <mergeCell ref="B44:C44"/>
    <mergeCell ref="B45:C45"/>
    <mergeCell ref="B59:C59"/>
    <mergeCell ref="B60:C60"/>
    <mergeCell ref="B61:C61"/>
    <mergeCell ref="B62:C62"/>
    <mergeCell ref="A63:D63"/>
    <mergeCell ref="A65:D65"/>
    <mergeCell ref="B52:C52"/>
    <mergeCell ref="A53:C53"/>
    <mergeCell ref="B55:D55"/>
    <mergeCell ref="B56:C56"/>
    <mergeCell ref="B57:C57"/>
    <mergeCell ref="B58:C58"/>
    <mergeCell ref="B73:C73"/>
    <mergeCell ref="B75:C75"/>
    <mergeCell ref="B76:C76"/>
    <mergeCell ref="B77:C77"/>
    <mergeCell ref="B78:C78"/>
    <mergeCell ref="A79:C79"/>
    <mergeCell ref="B66:D66"/>
    <mergeCell ref="B67:D67"/>
    <mergeCell ref="B68:D68"/>
    <mergeCell ref="A69:D69"/>
    <mergeCell ref="A71:E71"/>
    <mergeCell ref="B72:C72"/>
    <mergeCell ref="B87:C87"/>
    <mergeCell ref="B88:C88"/>
    <mergeCell ref="A89:C89"/>
    <mergeCell ref="B91:C91"/>
    <mergeCell ref="B92:C92"/>
    <mergeCell ref="A94:D94"/>
    <mergeCell ref="A81:E81"/>
    <mergeCell ref="B82:C82"/>
    <mergeCell ref="B83:C83"/>
    <mergeCell ref="B84:C84"/>
    <mergeCell ref="B85:C85"/>
    <mergeCell ref="B86:C86"/>
    <mergeCell ref="B102:D102"/>
    <mergeCell ref="B103:D103"/>
    <mergeCell ref="B104:D104"/>
    <mergeCell ref="B105:D105"/>
    <mergeCell ref="A106:D106"/>
    <mergeCell ref="A108:D108"/>
    <mergeCell ref="B95:D95"/>
    <mergeCell ref="B96:D96"/>
    <mergeCell ref="A97:D97"/>
    <mergeCell ref="A99:E99"/>
    <mergeCell ref="B100:D100"/>
    <mergeCell ref="B101:D101"/>
    <mergeCell ref="B116:D116"/>
    <mergeCell ref="B117:D117"/>
    <mergeCell ref="A118:D118"/>
    <mergeCell ref="B119:D119"/>
    <mergeCell ref="A120:D120"/>
    <mergeCell ref="I121:J122"/>
    <mergeCell ref="A110:E110"/>
    <mergeCell ref="A111:D111"/>
    <mergeCell ref="A112:E112"/>
    <mergeCell ref="B113:D113"/>
    <mergeCell ref="B114:D114"/>
    <mergeCell ref="B115:D115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1D15C-939D-4621-BFC0-7F4AB9E1F5CE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185</v>
      </c>
      <c r="B3" s="77" t="s">
        <v>179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Tecnico de Segurança do Trabalho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Tecnico de Segurança do Trabalho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Tecnico de Segurança do Trabalho</v>
      </c>
      <c r="C21" s="202"/>
      <c r="D21" s="183">
        <f>D15</f>
        <v>1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180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2650.78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Tecnico de Segurança do Trabalho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2650.78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2650.78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220.84973570000002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73.691683999999995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294.54000000000002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589.06400000000008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73.63300000000001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29.453200000000002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44.1798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29.453200000000002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17.67192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5.8906400000000003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235.62560000000002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1024.97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217.15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788.35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294.54000000000002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1024.97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788.35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2107.86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11.133276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0.795234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91.18683200000001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51.425132000000005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18.820538000000003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1.590468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174.95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220.88949740000001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14.844368000000001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0.55666380000000004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8.7475740000000002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1.9615772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44.002948000000004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291.00262840000005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291.00262840000005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291.00262840000005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206.8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242.77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5467.3626284000002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2650.78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2107.86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174.95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291.00262840000005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242.77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5467.3626284000002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5467.3626284000002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7:C17"/>
    <mergeCell ref="D17:E17"/>
    <mergeCell ref="B12:C12"/>
    <mergeCell ref="D12:E12"/>
    <mergeCell ref="B13:C13"/>
    <mergeCell ref="D13:E13"/>
    <mergeCell ref="B14:C14"/>
    <mergeCell ref="D14:E14"/>
    <mergeCell ref="B22:C22"/>
    <mergeCell ref="D22:E22"/>
    <mergeCell ref="A23:E23"/>
    <mergeCell ref="B24:C24"/>
    <mergeCell ref="D24:E24"/>
    <mergeCell ref="B25:C25"/>
    <mergeCell ref="D25:E25"/>
    <mergeCell ref="A18:E18"/>
    <mergeCell ref="A19:E19"/>
    <mergeCell ref="B20:C20"/>
    <mergeCell ref="D20:E20"/>
    <mergeCell ref="B21:C21"/>
    <mergeCell ref="D21:E21"/>
    <mergeCell ref="B32:C32"/>
    <mergeCell ref="B33:C33"/>
    <mergeCell ref="B34:C34"/>
    <mergeCell ref="B35:C35"/>
    <mergeCell ref="A36:D36"/>
    <mergeCell ref="A38:E38"/>
    <mergeCell ref="B26:C26"/>
    <mergeCell ref="D26:E26"/>
    <mergeCell ref="A28:E28"/>
    <mergeCell ref="B29:D29"/>
    <mergeCell ref="B30:C30"/>
    <mergeCell ref="B31:C31"/>
    <mergeCell ref="B46:C46"/>
    <mergeCell ref="B47:C47"/>
    <mergeCell ref="B48:C48"/>
    <mergeCell ref="B49:C49"/>
    <mergeCell ref="B50:C50"/>
    <mergeCell ref="B51:C51"/>
    <mergeCell ref="B39:C39"/>
    <mergeCell ref="B40:C40"/>
    <mergeCell ref="B41:C41"/>
    <mergeCell ref="A42:C42"/>
    <mergeCell ref="B44:C44"/>
    <mergeCell ref="B45:C45"/>
    <mergeCell ref="B59:C59"/>
    <mergeCell ref="B60:C60"/>
    <mergeCell ref="B61:C61"/>
    <mergeCell ref="B62:C62"/>
    <mergeCell ref="A63:D63"/>
    <mergeCell ref="A65:D65"/>
    <mergeCell ref="B52:C52"/>
    <mergeCell ref="A53:C53"/>
    <mergeCell ref="B55:D55"/>
    <mergeCell ref="B56:C56"/>
    <mergeCell ref="B57:C57"/>
    <mergeCell ref="B58:C58"/>
    <mergeCell ref="B73:C73"/>
    <mergeCell ref="B75:C75"/>
    <mergeCell ref="B76:C76"/>
    <mergeCell ref="B77:C77"/>
    <mergeCell ref="B78:C78"/>
    <mergeCell ref="A79:C79"/>
    <mergeCell ref="B66:D66"/>
    <mergeCell ref="B67:D67"/>
    <mergeCell ref="B68:D68"/>
    <mergeCell ref="A69:D69"/>
    <mergeCell ref="A71:E71"/>
    <mergeCell ref="B72:C72"/>
    <mergeCell ref="B87:C87"/>
    <mergeCell ref="B88:C88"/>
    <mergeCell ref="A89:C89"/>
    <mergeCell ref="B91:C91"/>
    <mergeCell ref="B92:C92"/>
    <mergeCell ref="A94:D94"/>
    <mergeCell ref="A81:E81"/>
    <mergeCell ref="B82:C82"/>
    <mergeCell ref="B83:C83"/>
    <mergeCell ref="B84:C84"/>
    <mergeCell ref="B85:C85"/>
    <mergeCell ref="B86:C86"/>
    <mergeCell ref="B102:D102"/>
    <mergeCell ref="B103:D103"/>
    <mergeCell ref="B104:D104"/>
    <mergeCell ref="B105:D105"/>
    <mergeCell ref="A106:D106"/>
    <mergeCell ref="A108:D108"/>
    <mergeCell ref="B95:D95"/>
    <mergeCell ref="B96:D96"/>
    <mergeCell ref="A97:D97"/>
    <mergeCell ref="A99:E99"/>
    <mergeCell ref="B100:D100"/>
    <mergeCell ref="B101:D101"/>
    <mergeCell ref="B116:D116"/>
    <mergeCell ref="B117:D117"/>
    <mergeCell ref="A118:D118"/>
    <mergeCell ref="B119:D119"/>
    <mergeCell ref="A120:D120"/>
    <mergeCell ref="I121:J122"/>
    <mergeCell ref="A110:E110"/>
    <mergeCell ref="A111:D111"/>
    <mergeCell ref="A112:E112"/>
    <mergeCell ref="B113:D113"/>
    <mergeCell ref="B114:D114"/>
    <mergeCell ref="B115:D115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3E0AD-E224-48AC-B705-4C058DE7663C}">
  <dimension ref="A1:CI460"/>
  <sheetViews>
    <sheetView topLeftCell="A442" zoomScale="82" zoomScaleNormal="82" workbookViewId="0">
      <selection activeCell="J449" sqref="J449"/>
    </sheetView>
  </sheetViews>
  <sheetFormatPr defaultRowHeight="12.75" x14ac:dyDescent="0.2"/>
  <cols>
    <col min="1" max="1" width="2.7109375" style="141" customWidth="1"/>
    <col min="2" max="2" width="10.7109375" style="141" customWidth="1"/>
    <col min="3" max="3" width="17.42578125" style="141" customWidth="1"/>
    <col min="4" max="4" width="20" style="141" customWidth="1"/>
    <col min="5" max="5" width="12.28515625" style="141" customWidth="1"/>
    <col min="6" max="6" width="12.5703125" style="141" customWidth="1"/>
    <col min="7" max="7" width="74.5703125" style="139" customWidth="1"/>
    <col min="8" max="8" width="7.5703125" style="141" customWidth="1"/>
    <col min="9" max="9" width="11" style="141" customWidth="1"/>
    <col min="10" max="11" width="20.85546875" style="141" customWidth="1"/>
    <col min="12" max="12" width="9.140625" style="141"/>
    <col min="13" max="13" width="26.140625" style="141" customWidth="1"/>
    <col min="14" max="14" width="13.42578125" style="141" bestFit="1" customWidth="1"/>
    <col min="15" max="16384" width="9.140625" style="141"/>
  </cols>
  <sheetData>
    <row r="1" spans="2:15" x14ac:dyDescent="0.2">
      <c r="B1" s="142"/>
      <c r="C1" s="142"/>
      <c r="D1" s="142"/>
      <c r="E1" s="142"/>
      <c r="F1" s="142"/>
      <c r="G1" s="120"/>
      <c r="H1" s="142"/>
      <c r="I1" s="142"/>
      <c r="J1" s="142"/>
      <c r="K1" s="142"/>
    </row>
    <row r="2" spans="2:15" x14ac:dyDescent="0.2">
      <c r="B2" s="142"/>
      <c r="C2" s="142"/>
      <c r="D2" s="142"/>
      <c r="E2" s="142"/>
      <c r="F2" s="142"/>
      <c r="G2" s="120"/>
      <c r="H2" s="142"/>
      <c r="I2" s="142"/>
      <c r="J2" s="142"/>
      <c r="K2" s="142"/>
    </row>
    <row r="3" spans="2:15" ht="38.25" customHeight="1" x14ac:dyDescent="0.2">
      <c r="B3" s="169" t="s">
        <v>1360</v>
      </c>
      <c r="C3" s="170"/>
      <c r="D3" s="170"/>
      <c r="E3" s="170"/>
      <c r="F3" s="170"/>
      <c r="G3" s="170"/>
      <c r="H3" s="170"/>
      <c r="I3" s="170"/>
      <c r="J3" s="170"/>
      <c r="K3" s="171"/>
    </row>
    <row r="4" spans="2:15" x14ac:dyDescent="0.2">
      <c r="B4" s="142"/>
      <c r="C4" s="142"/>
      <c r="D4" s="142"/>
      <c r="E4" s="142"/>
      <c r="F4" s="142"/>
      <c r="G4" s="120"/>
      <c r="H4" s="142"/>
      <c r="I4" s="142"/>
      <c r="J4" s="142"/>
      <c r="K4" s="142"/>
    </row>
    <row r="5" spans="2:15" ht="38.25" x14ac:dyDescent="0.2">
      <c r="B5" s="137" t="s">
        <v>1359</v>
      </c>
      <c r="C5" s="137" t="s">
        <v>319</v>
      </c>
      <c r="D5" s="138" t="s">
        <v>320</v>
      </c>
      <c r="E5" s="138" t="s">
        <v>321</v>
      </c>
      <c r="F5" s="137" t="s">
        <v>322</v>
      </c>
      <c r="G5" s="146" t="s">
        <v>323</v>
      </c>
      <c r="H5" s="138" t="s">
        <v>324</v>
      </c>
      <c r="I5" s="138" t="s">
        <v>1361</v>
      </c>
      <c r="J5" s="140" t="s">
        <v>325</v>
      </c>
      <c r="K5" s="137" t="s">
        <v>326</v>
      </c>
    </row>
    <row r="6" spans="2:15" ht="38.25" x14ac:dyDescent="0.2">
      <c r="B6" s="122">
        <v>1</v>
      </c>
      <c r="C6" s="123" t="s">
        <v>327</v>
      </c>
      <c r="D6" s="123" t="s">
        <v>328</v>
      </c>
      <c r="E6" s="124" t="s">
        <v>329</v>
      </c>
      <c r="F6" s="122">
        <v>39660</v>
      </c>
      <c r="G6" s="147" t="s">
        <v>330</v>
      </c>
      <c r="H6" s="124" t="s">
        <v>331</v>
      </c>
      <c r="I6" s="122">
        <v>300</v>
      </c>
      <c r="J6" s="125">
        <v>31.064715</v>
      </c>
      <c r="K6" s="126">
        <f>I6*J6</f>
        <v>9319.4145000000008</v>
      </c>
      <c r="N6" s="143"/>
      <c r="O6" s="143"/>
    </row>
    <row r="7" spans="2:15" ht="38.25" x14ac:dyDescent="0.2">
      <c r="B7" s="122">
        <v>2</v>
      </c>
      <c r="C7" s="121" t="s">
        <v>332</v>
      </c>
      <c r="D7" s="123" t="s">
        <v>328</v>
      </c>
      <c r="E7" s="124" t="s">
        <v>329</v>
      </c>
      <c r="F7" s="122">
        <v>39662</v>
      </c>
      <c r="G7" s="148" t="s">
        <v>333</v>
      </c>
      <c r="H7" s="124" t="s">
        <v>331</v>
      </c>
      <c r="I7" s="122">
        <v>500</v>
      </c>
      <c r="J7" s="125">
        <v>14.889825000000002</v>
      </c>
      <c r="K7" s="126">
        <f t="shared" ref="K7:K70" si="0">I7*J7</f>
        <v>7444.9125000000013</v>
      </c>
      <c r="N7" s="143"/>
      <c r="O7" s="143"/>
    </row>
    <row r="8" spans="2:15" ht="38.25" x14ac:dyDescent="0.2">
      <c r="B8" s="122">
        <v>3</v>
      </c>
      <c r="C8" s="121" t="s">
        <v>334</v>
      </c>
      <c r="D8" s="123" t="s">
        <v>328</v>
      </c>
      <c r="E8" s="124" t="s">
        <v>329</v>
      </c>
      <c r="F8" s="122">
        <v>39664</v>
      </c>
      <c r="G8" s="147" t="s">
        <v>335</v>
      </c>
      <c r="H8" s="124" t="s">
        <v>331</v>
      </c>
      <c r="I8" s="122">
        <v>400</v>
      </c>
      <c r="J8" s="125">
        <v>22.900320000000001</v>
      </c>
      <c r="K8" s="126">
        <f t="shared" si="0"/>
        <v>9160.1280000000006</v>
      </c>
      <c r="N8" s="143"/>
      <c r="O8" s="143"/>
    </row>
    <row r="9" spans="2:15" ht="38.25" x14ac:dyDescent="0.2">
      <c r="B9" s="122">
        <v>4</v>
      </c>
      <c r="C9" s="121" t="s">
        <v>336</v>
      </c>
      <c r="D9" s="123" t="s">
        <v>328</v>
      </c>
      <c r="E9" s="124" t="s">
        <v>329</v>
      </c>
      <c r="F9" s="122">
        <v>39665</v>
      </c>
      <c r="G9" s="148" t="s">
        <v>337</v>
      </c>
      <c r="H9" s="124" t="s">
        <v>331</v>
      </c>
      <c r="I9" s="122">
        <v>300</v>
      </c>
      <c r="J9" s="125">
        <v>38.636594999999993</v>
      </c>
      <c r="K9" s="126">
        <f t="shared" si="0"/>
        <v>11590.978499999997</v>
      </c>
      <c r="N9" s="143"/>
      <c r="O9" s="143"/>
    </row>
    <row r="10" spans="2:15" ht="38.25" x14ac:dyDescent="0.2">
      <c r="B10" s="122">
        <v>5</v>
      </c>
      <c r="C10" s="121" t="s">
        <v>338</v>
      </c>
      <c r="D10" s="123" t="s">
        <v>328</v>
      </c>
      <c r="E10" s="124" t="s">
        <v>329</v>
      </c>
      <c r="F10" s="122">
        <v>39666</v>
      </c>
      <c r="G10" s="148" t="s">
        <v>339</v>
      </c>
      <c r="H10" s="124" t="s">
        <v>331</v>
      </c>
      <c r="I10" s="122">
        <v>200</v>
      </c>
      <c r="J10" s="125">
        <v>46.731734999999993</v>
      </c>
      <c r="K10" s="126">
        <f t="shared" si="0"/>
        <v>9346.3469999999979</v>
      </c>
      <c r="N10" s="143"/>
      <c r="O10" s="143"/>
    </row>
    <row r="11" spans="2:15" ht="38.25" x14ac:dyDescent="0.2">
      <c r="B11" s="122">
        <v>6</v>
      </c>
      <c r="C11" s="121" t="s">
        <v>340</v>
      </c>
      <c r="D11" s="123" t="s">
        <v>328</v>
      </c>
      <c r="E11" s="124" t="s">
        <v>329</v>
      </c>
      <c r="F11" s="122">
        <v>39715</v>
      </c>
      <c r="G11" s="148" t="s">
        <v>341</v>
      </c>
      <c r="H11" s="124" t="s">
        <v>331</v>
      </c>
      <c r="I11" s="122">
        <v>200</v>
      </c>
      <c r="J11" s="125">
        <v>1.4851349999999999</v>
      </c>
      <c r="K11" s="126">
        <f t="shared" si="0"/>
        <v>297.02699999999999</v>
      </c>
      <c r="N11" s="143"/>
      <c r="O11" s="143"/>
    </row>
    <row r="12" spans="2:15" ht="38.25" x14ac:dyDescent="0.2">
      <c r="B12" s="122">
        <v>7</v>
      </c>
      <c r="C12" s="121" t="s">
        <v>342</v>
      </c>
      <c r="D12" s="123" t="s">
        <v>328</v>
      </c>
      <c r="E12" s="124" t="s">
        <v>329</v>
      </c>
      <c r="F12" s="122">
        <v>39712</v>
      </c>
      <c r="G12" s="147" t="s">
        <v>343</v>
      </c>
      <c r="H12" s="124" t="s">
        <v>331</v>
      </c>
      <c r="I12" s="122">
        <v>300</v>
      </c>
      <c r="J12" s="125">
        <v>1.15425</v>
      </c>
      <c r="K12" s="126">
        <f t="shared" si="0"/>
        <v>346.27499999999998</v>
      </c>
      <c r="N12" s="143"/>
      <c r="O12" s="143"/>
    </row>
    <row r="13" spans="2:15" ht="38.25" x14ac:dyDescent="0.2">
      <c r="B13" s="122">
        <v>8</v>
      </c>
      <c r="C13" s="121" t="s">
        <v>344</v>
      </c>
      <c r="D13" s="123" t="s">
        <v>328</v>
      </c>
      <c r="E13" s="124" t="s">
        <v>329</v>
      </c>
      <c r="F13" s="122">
        <v>39713</v>
      </c>
      <c r="G13" s="148" t="s">
        <v>345</v>
      </c>
      <c r="H13" s="124" t="s">
        <v>331</v>
      </c>
      <c r="I13" s="122">
        <v>500</v>
      </c>
      <c r="J13" s="125">
        <v>0.90801000000000009</v>
      </c>
      <c r="K13" s="126">
        <f t="shared" si="0"/>
        <v>454.00500000000005</v>
      </c>
      <c r="N13" s="143"/>
      <c r="O13" s="143"/>
    </row>
    <row r="14" spans="2:15" ht="38.25" x14ac:dyDescent="0.2">
      <c r="B14" s="122">
        <v>9</v>
      </c>
      <c r="C14" s="121" t="s">
        <v>346</v>
      </c>
      <c r="D14" s="123" t="s">
        <v>328</v>
      </c>
      <c r="E14" s="124" t="s">
        <v>329</v>
      </c>
      <c r="F14" s="122">
        <v>39716</v>
      </c>
      <c r="G14" s="148" t="s">
        <v>347</v>
      </c>
      <c r="H14" s="124" t="s">
        <v>331</v>
      </c>
      <c r="I14" s="122">
        <v>300</v>
      </c>
      <c r="J14" s="125">
        <v>1.12347</v>
      </c>
      <c r="K14" s="126">
        <f t="shared" si="0"/>
        <v>337.041</v>
      </c>
      <c r="N14" s="143"/>
      <c r="O14" s="143"/>
    </row>
    <row r="15" spans="2:15" ht="38.25" x14ac:dyDescent="0.2">
      <c r="B15" s="122">
        <v>10</v>
      </c>
      <c r="C15" s="121" t="s">
        <v>348</v>
      </c>
      <c r="D15" s="123" t="s">
        <v>328</v>
      </c>
      <c r="E15" s="124" t="s">
        <v>329</v>
      </c>
      <c r="F15" s="122">
        <v>39711</v>
      </c>
      <c r="G15" s="148" t="s">
        <v>349</v>
      </c>
      <c r="H15" s="124" t="s">
        <v>331</v>
      </c>
      <c r="I15" s="122">
        <v>300</v>
      </c>
      <c r="J15" s="125">
        <v>3.2934600000000005</v>
      </c>
      <c r="K15" s="126">
        <f t="shared" si="0"/>
        <v>988.03800000000012</v>
      </c>
      <c r="N15" s="143"/>
      <c r="O15" s="143"/>
    </row>
    <row r="16" spans="2:15" ht="38.25" x14ac:dyDescent="0.2">
      <c r="B16" s="122">
        <v>12</v>
      </c>
      <c r="C16" s="121" t="s">
        <v>350</v>
      </c>
      <c r="D16" s="123" t="s">
        <v>328</v>
      </c>
      <c r="E16" s="123" t="s">
        <v>351</v>
      </c>
      <c r="F16" s="123" t="s">
        <v>352</v>
      </c>
      <c r="G16" s="148" t="s">
        <v>353</v>
      </c>
      <c r="H16" s="124" t="s">
        <v>354</v>
      </c>
      <c r="I16" s="122">
        <v>15</v>
      </c>
      <c r="J16" s="126">
        <v>42.626452500000006</v>
      </c>
      <c r="K16" s="126">
        <f t="shared" si="0"/>
        <v>639.39678750000007</v>
      </c>
      <c r="N16" s="143"/>
      <c r="O16" s="143"/>
    </row>
    <row r="17" spans="2:15" ht="89.25" x14ac:dyDescent="0.2">
      <c r="B17" s="122">
        <v>13</v>
      </c>
      <c r="C17" s="121" t="s">
        <v>355</v>
      </c>
      <c r="D17" s="123" t="s">
        <v>328</v>
      </c>
      <c r="E17" s="124" t="s">
        <v>329</v>
      </c>
      <c r="F17" s="122">
        <v>39258</v>
      </c>
      <c r="G17" s="148" t="s">
        <v>356</v>
      </c>
      <c r="H17" s="124" t="s">
        <v>331</v>
      </c>
      <c r="I17" s="122">
        <v>800</v>
      </c>
      <c r="J17" s="125">
        <v>6.7869900000000003</v>
      </c>
      <c r="K17" s="126">
        <f t="shared" si="0"/>
        <v>5429.5920000000006</v>
      </c>
      <c r="N17" s="143"/>
      <c r="O17" s="143"/>
    </row>
    <row r="18" spans="2:15" ht="38.25" x14ac:dyDescent="0.2">
      <c r="B18" s="122">
        <v>14</v>
      </c>
      <c r="C18" s="121" t="s">
        <v>357</v>
      </c>
      <c r="D18" s="123" t="s">
        <v>328</v>
      </c>
      <c r="E18" s="123" t="s">
        <v>351</v>
      </c>
      <c r="F18" s="123" t="s">
        <v>352</v>
      </c>
      <c r="G18" s="148" t="s">
        <v>358</v>
      </c>
      <c r="H18" s="124" t="s">
        <v>359</v>
      </c>
      <c r="I18" s="122">
        <v>800</v>
      </c>
      <c r="J18" s="125">
        <v>3.4704450000000002</v>
      </c>
      <c r="K18" s="126">
        <f t="shared" si="0"/>
        <v>2776.3560000000002</v>
      </c>
      <c r="N18" s="143"/>
      <c r="O18" s="143"/>
    </row>
    <row r="19" spans="2:15" ht="51" x14ac:dyDescent="0.2">
      <c r="B19" s="122">
        <v>15</v>
      </c>
      <c r="C19" s="121" t="s">
        <v>360</v>
      </c>
      <c r="D19" s="123" t="s">
        <v>328</v>
      </c>
      <c r="E19" s="124" t="s">
        <v>329</v>
      </c>
      <c r="F19" s="122">
        <v>39013</v>
      </c>
      <c r="G19" s="148" t="s">
        <v>361</v>
      </c>
      <c r="H19" s="124" t="s">
        <v>354</v>
      </c>
      <c r="I19" s="122">
        <v>750</v>
      </c>
      <c r="J19" s="125">
        <v>1.5313049999999999</v>
      </c>
      <c r="K19" s="126">
        <f t="shared" si="0"/>
        <v>1148.47875</v>
      </c>
      <c r="N19" s="143"/>
      <c r="O19" s="143"/>
    </row>
    <row r="20" spans="2:15" ht="51" x14ac:dyDescent="0.2">
      <c r="B20" s="122">
        <v>16</v>
      </c>
      <c r="C20" s="121" t="s">
        <v>362</v>
      </c>
      <c r="D20" s="123" t="s">
        <v>328</v>
      </c>
      <c r="E20" s="124" t="s">
        <v>329</v>
      </c>
      <c r="F20" s="122">
        <v>38473</v>
      </c>
      <c r="G20" s="148" t="s">
        <v>363</v>
      </c>
      <c r="H20" s="124" t="s">
        <v>354</v>
      </c>
      <c r="I20" s="122">
        <v>3</v>
      </c>
      <c r="J20" s="125">
        <v>113.45508</v>
      </c>
      <c r="K20" s="126">
        <f t="shared" si="0"/>
        <v>340.36523999999997</v>
      </c>
      <c r="N20" s="143"/>
      <c r="O20" s="143"/>
    </row>
    <row r="21" spans="2:15" ht="42.75" x14ac:dyDescent="0.2">
      <c r="B21" s="122">
        <v>17</v>
      </c>
      <c r="C21" s="121" t="s">
        <v>364</v>
      </c>
      <c r="D21" s="123" t="s">
        <v>328</v>
      </c>
      <c r="E21" s="123" t="s">
        <v>351</v>
      </c>
      <c r="F21" s="123" t="s">
        <v>352</v>
      </c>
      <c r="G21" s="148" t="s">
        <v>365</v>
      </c>
      <c r="H21" s="124" t="s">
        <v>354</v>
      </c>
      <c r="I21" s="122">
        <v>30</v>
      </c>
      <c r="J21" s="125">
        <v>46.039184999999996</v>
      </c>
      <c r="K21" s="126">
        <f t="shared" si="0"/>
        <v>1381.1755499999999</v>
      </c>
      <c r="N21" s="143"/>
      <c r="O21" s="143"/>
    </row>
    <row r="22" spans="2:15" ht="51" x14ac:dyDescent="0.2">
      <c r="B22" s="122">
        <v>18</v>
      </c>
      <c r="C22" s="121" t="s">
        <v>366</v>
      </c>
      <c r="D22" s="123" t="s">
        <v>328</v>
      </c>
      <c r="E22" s="123" t="s">
        <v>351</v>
      </c>
      <c r="F22" s="123" t="s">
        <v>352</v>
      </c>
      <c r="G22" s="147" t="s">
        <v>367</v>
      </c>
      <c r="H22" s="124" t="s">
        <v>354</v>
      </c>
      <c r="I22" s="122">
        <v>60</v>
      </c>
      <c r="J22" s="125">
        <v>299.33550000000002</v>
      </c>
      <c r="K22" s="126">
        <f t="shared" si="0"/>
        <v>17960.13</v>
      </c>
      <c r="N22" s="143"/>
      <c r="O22" s="143"/>
    </row>
    <row r="23" spans="2:15" ht="63.75" x14ac:dyDescent="0.2">
      <c r="B23" s="122">
        <v>19</v>
      </c>
      <c r="C23" s="121" t="s">
        <v>368</v>
      </c>
      <c r="D23" s="123" t="s">
        <v>328</v>
      </c>
      <c r="E23" s="123" t="s">
        <v>351</v>
      </c>
      <c r="F23" s="123" t="s">
        <v>352</v>
      </c>
      <c r="G23" s="148" t="s">
        <v>369</v>
      </c>
      <c r="H23" s="124" t="s">
        <v>354</v>
      </c>
      <c r="I23" s="122">
        <v>35</v>
      </c>
      <c r="J23" s="125">
        <v>348.58350000000002</v>
      </c>
      <c r="K23" s="126">
        <f t="shared" si="0"/>
        <v>12200.422500000001</v>
      </c>
      <c r="N23" s="143"/>
      <c r="O23" s="143"/>
    </row>
    <row r="24" spans="2:15" ht="76.5" x14ac:dyDescent="0.2">
      <c r="B24" s="122">
        <v>20</v>
      </c>
      <c r="C24" s="121" t="s">
        <v>370</v>
      </c>
      <c r="D24" s="123" t="s">
        <v>328</v>
      </c>
      <c r="E24" s="123" t="s">
        <v>351</v>
      </c>
      <c r="F24" s="123" t="s">
        <v>352</v>
      </c>
      <c r="G24" s="148" t="s">
        <v>371</v>
      </c>
      <c r="H24" s="124" t="s">
        <v>354</v>
      </c>
      <c r="I24" s="122">
        <v>80</v>
      </c>
      <c r="J24" s="126">
        <v>72.74083499999999</v>
      </c>
      <c r="K24" s="126">
        <f t="shared" si="0"/>
        <v>5819.2667999999994</v>
      </c>
      <c r="N24" s="143"/>
      <c r="O24" s="143"/>
    </row>
    <row r="25" spans="2:15" ht="42.75" x14ac:dyDescent="0.2">
      <c r="B25" s="122">
        <v>21</v>
      </c>
      <c r="C25" s="121" t="s">
        <v>372</v>
      </c>
      <c r="D25" s="123" t="s">
        <v>328</v>
      </c>
      <c r="E25" s="124" t="s">
        <v>329</v>
      </c>
      <c r="F25" s="122">
        <v>39914</v>
      </c>
      <c r="G25" s="147" t="s">
        <v>373</v>
      </c>
      <c r="H25" s="124" t="s">
        <v>374</v>
      </c>
      <c r="I25" s="122">
        <v>15</v>
      </c>
      <c r="J25" s="125">
        <v>193.19067000000001</v>
      </c>
      <c r="K25" s="126">
        <f t="shared" si="0"/>
        <v>2897.8600500000002</v>
      </c>
      <c r="N25" s="143"/>
      <c r="O25" s="143"/>
    </row>
    <row r="26" spans="2:15" ht="38.25" x14ac:dyDescent="0.2">
      <c r="B26" s="122">
        <v>22</v>
      </c>
      <c r="C26" s="127" t="s">
        <v>375</v>
      </c>
      <c r="D26" s="123" t="s">
        <v>328</v>
      </c>
      <c r="E26" s="123" t="s">
        <v>351</v>
      </c>
      <c r="F26" s="123" t="s">
        <v>352</v>
      </c>
      <c r="G26" s="148" t="s">
        <v>376</v>
      </c>
      <c r="H26" s="124" t="s">
        <v>354</v>
      </c>
      <c r="I26" s="122">
        <v>5</v>
      </c>
      <c r="J26" s="125">
        <v>15.687026999999999</v>
      </c>
      <c r="K26" s="126">
        <f t="shared" si="0"/>
        <v>78.435134999999988</v>
      </c>
      <c r="N26" s="143"/>
      <c r="O26" s="143"/>
    </row>
    <row r="27" spans="2:15" ht="38.25" x14ac:dyDescent="0.2">
      <c r="B27" s="122">
        <v>41</v>
      </c>
      <c r="C27" s="127" t="s">
        <v>375</v>
      </c>
      <c r="D27" s="123" t="s">
        <v>328</v>
      </c>
      <c r="E27" s="123" t="s">
        <v>351</v>
      </c>
      <c r="F27" s="123" t="s">
        <v>352</v>
      </c>
      <c r="G27" s="148" t="s">
        <v>377</v>
      </c>
      <c r="H27" s="124" t="s">
        <v>354</v>
      </c>
      <c r="I27" s="122">
        <v>5</v>
      </c>
      <c r="J27" s="125">
        <v>27.283391999999999</v>
      </c>
      <c r="K27" s="126">
        <f t="shared" si="0"/>
        <v>136.41695999999999</v>
      </c>
      <c r="N27" s="143"/>
      <c r="O27" s="143"/>
    </row>
    <row r="28" spans="2:15" ht="51" x14ac:dyDescent="0.2">
      <c r="B28" s="122">
        <v>50</v>
      </c>
      <c r="C28" s="121" t="s">
        <v>378</v>
      </c>
      <c r="D28" s="123" t="s">
        <v>328</v>
      </c>
      <c r="E28" s="123" t="s">
        <v>351</v>
      </c>
      <c r="F28" s="123" t="s">
        <v>352</v>
      </c>
      <c r="G28" s="147" t="s">
        <v>379</v>
      </c>
      <c r="H28" s="124" t="s">
        <v>354</v>
      </c>
      <c r="I28" s="122">
        <v>10</v>
      </c>
      <c r="J28" s="125">
        <v>268.55550000000005</v>
      </c>
      <c r="K28" s="126">
        <f t="shared" si="0"/>
        <v>2685.5550000000003</v>
      </c>
      <c r="N28" s="143"/>
      <c r="O28" s="143"/>
    </row>
    <row r="29" spans="2:15" ht="63.75" x14ac:dyDescent="0.2">
      <c r="B29" s="122">
        <v>52</v>
      </c>
      <c r="C29" s="121" t="s">
        <v>380</v>
      </c>
      <c r="D29" s="123" t="s">
        <v>328</v>
      </c>
      <c r="E29" s="123" t="s">
        <v>351</v>
      </c>
      <c r="F29" s="123" t="s">
        <v>352</v>
      </c>
      <c r="G29" s="147" t="s">
        <v>381</v>
      </c>
      <c r="H29" s="124" t="s">
        <v>354</v>
      </c>
      <c r="I29" s="122">
        <v>10</v>
      </c>
      <c r="J29" s="125">
        <v>852.53674500000011</v>
      </c>
      <c r="K29" s="126">
        <f t="shared" si="0"/>
        <v>8525.3674500000016</v>
      </c>
      <c r="N29" s="143"/>
      <c r="O29" s="143"/>
    </row>
    <row r="30" spans="2:15" ht="38.25" x14ac:dyDescent="0.2">
      <c r="B30" s="122">
        <v>54</v>
      </c>
      <c r="C30" s="121" t="s">
        <v>382</v>
      </c>
      <c r="D30" s="124" t="s">
        <v>383</v>
      </c>
      <c r="E30" s="124" t="s">
        <v>384</v>
      </c>
      <c r="F30" s="124" t="s">
        <v>385</v>
      </c>
      <c r="G30" s="147" t="s">
        <v>386</v>
      </c>
      <c r="H30" s="124" t="s">
        <v>354</v>
      </c>
      <c r="I30" s="122">
        <v>500</v>
      </c>
      <c r="J30" s="125">
        <v>11.15775</v>
      </c>
      <c r="K30" s="126">
        <f t="shared" si="0"/>
        <v>5578.875</v>
      </c>
      <c r="N30" s="143"/>
      <c r="O30" s="143"/>
    </row>
    <row r="31" spans="2:15" ht="38.25" x14ac:dyDescent="0.2">
      <c r="B31" s="122">
        <v>55</v>
      </c>
      <c r="C31" s="121" t="s">
        <v>387</v>
      </c>
      <c r="D31" s="124" t="s">
        <v>383</v>
      </c>
      <c r="E31" s="124" t="s">
        <v>384</v>
      </c>
      <c r="F31" s="124" t="s">
        <v>388</v>
      </c>
      <c r="G31" s="147" t="s">
        <v>389</v>
      </c>
      <c r="H31" s="124" t="s">
        <v>374</v>
      </c>
      <c r="I31" s="122">
        <v>17</v>
      </c>
      <c r="J31" s="125">
        <v>5.0017500000000004</v>
      </c>
      <c r="K31" s="126">
        <f t="shared" si="0"/>
        <v>85.029750000000007</v>
      </c>
      <c r="N31" s="143"/>
      <c r="O31" s="143"/>
    </row>
    <row r="32" spans="2:15" ht="51" x14ac:dyDescent="0.2">
      <c r="B32" s="122">
        <v>56</v>
      </c>
      <c r="C32" s="121" t="s">
        <v>390</v>
      </c>
      <c r="D32" s="124" t="s">
        <v>383</v>
      </c>
      <c r="E32" s="123" t="s">
        <v>351</v>
      </c>
      <c r="F32" s="123" t="s">
        <v>352</v>
      </c>
      <c r="G32" s="147" t="s">
        <v>391</v>
      </c>
      <c r="H32" s="124" t="s">
        <v>354</v>
      </c>
      <c r="I32" s="121">
        <v>2000</v>
      </c>
      <c r="J32" s="125">
        <v>0.22315500000000002</v>
      </c>
      <c r="K32" s="126">
        <f t="shared" si="0"/>
        <v>446.31000000000006</v>
      </c>
      <c r="N32" s="143"/>
      <c r="O32" s="143"/>
    </row>
    <row r="33" spans="2:15" ht="38.25" x14ac:dyDescent="0.2">
      <c r="B33" s="122">
        <v>57</v>
      </c>
      <c r="C33" s="121" t="s">
        <v>392</v>
      </c>
      <c r="D33" s="124" t="s">
        <v>383</v>
      </c>
      <c r="E33" s="124" t="s">
        <v>384</v>
      </c>
      <c r="F33" s="124" t="s">
        <v>393</v>
      </c>
      <c r="G33" s="147" t="s">
        <v>394</v>
      </c>
      <c r="H33" s="124" t="s">
        <v>374</v>
      </c>
      <c r="I33" s="122">
        <v>250</v>
      </c>
      <c r="J33" s="125">
        <v>1.2850649999999999</v>
      </c>
      <c r="K33" s="126">
        <f t="shared" si="0"/>
        <v>321.26624999999996</v>
      </c>
      <c r="N33" s="143"/>
      <c r="O33" s="143"/>
    </row>
    <row r="34" spans="2:15" ht="38.25" x14ac:dyDescent="0.2">
      <c r="B34" s="122">
        <v>58</v>
      </c>
      <c r="C34" s="121" t="s">
        <v>395</v>
      </c>
      <c r="D34" s="124" t="s">
        <v>383</v>
      </c>
      <c r="E34" s="124" t="s">
        <v>384</v>
      </c>
      <c r="F34" s="124" t="s">
        <v>396</v>
      </c>
      <c r="G34" s="148" t="s">
        <v>397</v>
      </c>
      <c r="H34" s="124" t="s">
        <v>354</v>
      </c>
      <c r="I34" s="122">
        <v>500</v>
      </c>
      <c r="J34" s="125">
        <v>0.6848550000000001</v>
      </c>
      <c r="K34" s="126">
        <f t="shared" si="0"/>
        <v>342.42750000000007</v>
      </c>
      <c r="N34" s="143"/>
      <c r="O34" s="143"/>
    </row>
    <row r="35" spans="2:15" ht="38.25" x14ac:dyDescent="0.2">
      <c r="B35" s="122">
        <v>59</v>
      </c>
      <c r="C35" s="121" t="s">
        <v>398</v>
      </c>
      <c r="D35" s="124" t="s">
        <v>383</v>
      </c>
      <c r="E35" s="124" t="s">
        <v>384</v>
      </c>
      <c r="F35" s="124" t="s">
        <v>399</v>
      </c>
      <c r="G35" s="148" t="s">
        <v>400</v>
      </c>
      <c r="H35" s="124" t="s">
        <v>354</v>
      </c>
      <c r="I35" s="122">
        <v>700</v>
      </c>
      <c r="J35" s="125">
        <v>0.21546000000000004</v>
      </c>
      <c r="K35" s="126">
        <f t="shared" si="0"/>
        <v>150.82200000000003</v>
      </c>
      <c r="N35" s="143"/>
      <c r="O35" s="143"/>
    </row>
    <row r="36" spans="2:15" ht="25.5" x14ac:dyDescent="0.2">
      <c r="B36" s="122">
        <v>60</v>
      </c>
      <c r="C36" s="121"/>
      <c r="D36" s="123" t="s">
        <v>401</v>
      </c>
      <c r="E36" s="124" t="s">
        <v>402</v>
      </c>
      <c r="F36" s="121" t="s">
        <v>403</v>
      </c>
      <c r="G36" s="148" t="s">
        <v>404</v>
      </c>
      <c r="H36" s="124" t="s">
        <v>354</v>
      </c>
      <c r="I36" s="122">
        <v>10</v>
      </c>
      <c r="J36" s="125">
        <v>178.30854000000002</v>
      </c>
      <c r="K36" s="126">
        <f t="shared" si="0"/>
        <v>1783.0854000000002</v>
      </c>
      <c r="N36" s="143"/>
      <c r="O36" s="143"/>
    </row>
    <row r="37" spans="2:15" ht="25.5" x14ac:dyDescent="0.2">
      <c r="B37" s="122">
        <v>61</v>
      </c>
      <c r="C37" s="121"/>
      <c r="D37" s="123" t="s">
        <v>401</v>
      </c>
      <c r="E37" s="124" t="s">
        <v>402</v>
      </c>
      <c r="F37" s="121" t="s">
        <v>405</v>
      </c>
      <c r="G37" s="148" t="s">
        <v>406</v>
      </c>
      <c r="H37" s="124" t="s">
        <v>354</v>
      </c>
      <c r="I37" s="122">
        <v>10</v>
      </c>
      <c r="J37" s="125">
        <v>55.865700000000004</v>
      </c>
      <c r="K37" s="126">
        <f t="shared" si="0"/>
        <v>558.65700000000004</v>
      </c>
      <c r="N37" s="143"/>
      <c r="O37" s="143"/>
    </row>
    <row r="38" spans="2:15" ht="25.5" x14ac:dyDescent="0.2">
      <c r="B38" s="122">
        <v>62</v>
      </c>
      <c r="C38" s="121"/>
      <c r="D38" s="123" t="s">
        <v>401</v>
      </c>
      <c r="E38" s="124" t="s">
        <v>402</v>
      </c>
      <c r="F38" s="122">
        <v>14789</v>
      </c>
      <c r="G38" s="148" t="s">
        <v>407</v>
      </c>
      <c r="H38" s="124" t="s">
        <v>354</v>
      </c>
      <c r="I38" s="122">
        <v>10</v>
      </c>
      <c r="J38" s="125">
        <v>5.1556500000000005</v>
      </c>
      <c r="K38" s="126">
        <f t="shared" si="0"/>
        <v>51.556500000000007</v>
      </c>
      <c r="N38" s="143"/>
      <c r="O38" s="143"/>
    </row>
    <row r="39" spans="2:15" ht="25.5" x14ac:dyDescent="0.2">
      <c r="B39" s="122">
        <v>63</v>
      </c>
      <c r="C39" s="121"/>
      <c r="D39" s="123" t="s">
        <v>401</v>
      </c>
      <c r="E39" s="124" t="s">
        <v>402</v>
      </c>
      <c r="F39" s="122">
        <v>2985</v>
      </c>
      <c r="G39" s="148" t="s">
        <v>408</v>
      </c>
      <c r="H39" s="124" t="s">
        <v>354</v>
      </c>
      <c r="I39" s="122">
        <v>10</v>
      </c>
      <c r="J39" s="125">
        <v>9.7187850000000005</v>
      </c>
      <c r="K39" s="126">
        <f t="shared" si="0"/>
        <v>97.187849999999997</v>
      </c>
      <c r="N39" s="143"/>
      <c r="O39" s="143"/>
    </row>
    <row r="40" spans="2:15" ht="63.75" x14ac:dyDescent="0.2">
      <c r="B40" s="122">
        <v>64</v>
      </c>
      <c r="C40" s="121" t="s">
        <v>409</v>
      </c>
      <c r="D40" s="123" t="s">
        <v>401</v>
      </c>
      <c r="E40" s="124" t="s">
        <v>402</v>
      </c>
      <c r="F40" s="122">
        <v>3902</v>
      </c>
      <c r="G40" s="148" t="s">
        <v>410</v>
      </c>
      <c r="H40" s="124" t="s">
        <v>354</v>
      </c>
      <c r="I40" s="122">
        <v>50</v>
      </c>
      <c r="J40" s="125">
        <v>30.04128</v>
      </c>
      <c r="K40" s="126">
        <f t="shared" si="0"/>
        <v>1502.0640000000001</v>
      </c>
      <c r="N40" s="143"/>
      <c r="O40" s="143"/>
    </row>
    <row r="41" spans="2:15" ht="38.25" x14ac:dyDescent="0.2">
      <c r="B41" s="122">
        <v>65</v>
      </c>
      <c r="C41" s="121" t="s">
        <v>411</v>
      </c>
      <c r="D41" s="123" t="s">
        <v>401</v>
      </c>
      <c r="E41" s="124" t="s">
        <v>402</v>
      </c>
      <c r="F41" s="122">
        <v>7019</v>
      </c>
      <c r="G41" s="148" t="s">
        <v>412</v>
      </c>
      <c r="H41" s="124" t="s">
        <v>354</v>
      </c>
      <c r="I41" s="122">
        <v>15</v>
      </c>
      <c r="J41" s="125">
        <v>6.8254649999999994</v>
      </c>
      <c r="K41" s="126">
        <f t="shared" si="0"/>
        <v>102.381975</v>
      </c>
      <c r="N41" s="143"/>
      <c r="O41" s="143"/>
    </row>
    <row r="42" spans="2:15" ht="38.25" x14ac:dyDescent="0.2">
      <c r="B42" s="122">
        <v>66</v>
      </c>
      <c r="C42" s="121" t="s">
        <v>413</v>
      </c>
      <c r="D42" s="123" t="s">
        <v>401</v>
      </c>
      <c r="E42" s="124" t="s">
        <v>402</v>
      </c>
      <c r="F42" s="122">
        <v>5760</v>
      </c>
      <c r="G42" s="147" t="s">
        <v>414</v>
      </c>
      <c r="H42" s="124" t="s">
        <v>354</v>
      </c>
      <c r="I42" s="122">
        <v>15</v>
      </c>
      <c r="J42" s="125">
        <v>6.1790849999999997</v>
      </c>
      <c r="K42" s="126">
        <f t="shared" si="0"/>
        <v>92.686274999999995</v>
      </c>
      <c r="N42" s="143"/>
      <c r="O42" s="143"/>
    </row>
    <row r="43" spans="2:15" ht="38.25" x14ac:dyDescent="0.2">
      <c r="B43" s="122">
        <v>67</v>
      </c>
      <c r="C43" s="121" t="s">
        <v>415</v>
      </c>
      <c r="D43" s="123" t="s">
        <v>401</v>
      </c>
      <c r="E43" s="124" t="s">
        <v>402</v>
      </c>
      <c r="F43" s="122">
        <v>7018</v>
      </c>
      <c r="G43" s="148" t="s">
        <v>416</v>
      </c>
      <c r="H43" s="124" t="s">
        <v>354</v>
      </c>
      <c r="I43" s="122">
        <v>30</v>
      </c>
      <c r="J43" s="125">
        <v>28.548449999999999</v>
      </c>
      <c r="K43" s="126">
        <f t="shared" si="0"/>
        <v>856.45349999999996</v>
      </c>
      <c r="N43" s="143"/>
      <c r="O43" s="143"/>
    </row>
    <row r="44" spans="2:15" ht="51" x14ac:dyDescent="0.2">
      <c r="B44" s="122">
        <v>68</v>
      </c>
      <c r="C44" s="121" t="s">
        <v>417</v>
      </c>
      <c r="D44" s="123" t="s">
        <v>401</v>
      </c>
      <c r="E44" s="124" t="s">
        <v>402</v>
      </c>
      <c r="F44" s="122">
        <v>7016</v>
      </c>
      <c r="G44" s="147" t="s">
        <v>418</v>
      </c>
      <c r="H44" s="124" t="s">
        <v>354</v>
      </c>
      <c r="I44" s="122">
        <v>50</v>
      </c>
      <c r="J44" s="125">
        <v>51.441074999999998</v>
      </c>
      <c r="K44" s="126">
        <f t="shared" si="0"/>
        <v>2572.05375</v>
      </c>
      <c r="N44" s="143"/>
      <c r="O44" s="143"/>
    </row>
    <row r="45" spans="2:15" ht="51" x14ac:dyDescent="0.2">
      <c r="B45" s="122">
        <v>69</v>
      </c>
      <c r="C45" s="121" t="s">
        <v>419</v>
      </c>
      <c r="D45" s="123" t="s">
        <v>401</v>
      </c>
      <c r="E45" s="124" t="s">
        <v>402</v>
      </c>
      <c r="F45" s="122">
        <v>3941</v>
      </c>
      <c r="G45" s="147" t="s">
        <v>420</v>
      </c>
      <c r="H45" s="124" t="s">
        <v>354</v>
      </c>
      <c r="I45" s="122">
        <v>50</v>
      </c>
      <c r="J45" s="125">
        <v>45.454365000000003</v>
      </c>
      <c r="K45" s="126">
        <f t="shared" si="0"/>
        <v>2272.7182500000004</v>
      </c>
      <c r="N45" s="143"/>
      <c r="O45" s="143"/>
    </row>
    <row r="46" spans="2:15" ht="76.5" x14ac:dyDescent="0.2">
      <c r="B46" s="122">
        <v>70</v>
      </c>
      <c r="C46" s="121" t="s">
        <v>421</v>
      </c>
      <c r="D46" s="123" t="s">
        <v>401</v>
      </c>
      <c r="E46" s="124" t="s">
        <v>402</v>
      </c>
      <c r="F46" s="121" t="s">
        <v>422</v>
      </c>
      <c r="G46" s="147" t="s">
        <v>423</v>
      </c>
      <c r="H46" s="124" t="s">
        <v>354</v>
      </c>
      <c r="I46" s="122">
        <v>40</v>
      </c>
      <c r="J46" s="125">
        <v>135.50895</v>
      </c>
      <c r="K46" s="126">
        <f t="shared" si="0"/>
        <v>5420.3580000000002</v>
      </c>
      <c r="N46" s="143"/>
      <c r="O46" s="143"/>
    </row>
    <row r="47" spans="2:15" ht="63.75" x14ac:dyDescent="0.2">
      <c r="B47" s="122">
        <v>71</v>
      </c>
      <c r="C47" s="121" t="s">
        <v>424</v>
      </c>
      <c r="D47" s="123" t="s">
        <v>401</v>
      </c>
      <c r="E47" s="124" t="s">
        <v>402</v>
      </c>
      <c r="F47" s="121" t="s">
        <v>425</v>
      </c>
      <c r="G47" s="147" t="s">
        <v>426</v>
      </c>
      <c r="H47" s="124" t="s">
        <v>354</v>
      </c>
      <c r="I47" s="122">
        <v>40</v>
      </c>
      <c r="J47" s="125">
        <v>262.59187500000002</v>
      </c>
      <c r="K47" s="126">
        <f t="shared" si="0"/>
        <v>10503.675000000001</v>
      </c>
      <c r="N47" s="143"/>
      <c r="O47" s="143"/>
    </row>
    <row r="48" spans="2:15" ht="76.5" x14ac:dyDescent="0.2">
      <c r="B48" s="122">
        <v>72</v>
      </c>
      <c r="C48" s="121" t="s">
        <v>427</v>
      </c>
      <c r="D48" s="123" t="s">
        <v>401</v>
      </c>
      <c r="E48" s="124" t="s">
        <v>402</v>
      </c>
      <c r="F48" s="121" t="s">
        <v>428</v>
      </c>
      <c r="G48" s="147" t="s">
        <v>429</v>
      </c>
      <c r="H48" s="124" t="s">
        <v>354</v>
      </c>
      <c r="I48" s="122">
        <v>40</v>
      </c>
      <c r="J48" s="125">
        <v>71.332650000000001</v>
      </c>
      <c r="K48" s="126">
        <f t="shared" si="0"/>
        <v>2853.306</v>
      </c>
      <c r="N48" s="143"/>
      <c r="O48" s="143"/>
    </row>
    <row r="49" spans="2:15" ht="76.5" x14ac:dyDescent="0.2">
      <c r="B49" s="122">
        <v>73</v>
      </c>
      <c r="C49" s="121" t="s">
        <v>430</v>
      </c>
      <c r="D49" s="123" t="s">
        <v>401</v>
      </c>
      <c r="E49" s="124" t="s">
        <v>402</v>
      </c>
      <c r="F49" s="121" t="s">
        <v>431</v>
      </c>
      <c r="G49" s="147" t="s">
        <v>432</v>
      </c>
      <c r="H49" s="124" t="s">
        <v>354</v>
      </c>
      <c r="I49" s="122">
        <v>50</v>
      </c>
      <c r="J49" s="125">
        <v>64.814985000000007</v>
      </c>
      <c r="K49" s="126">
        <f t="shared" si="0"/>
        <v>3240.7492500000003</v>
      </c>
      <c r="N49" s="143"/>
      <c r="O49" s="143"/>
    </row>
    <row r="50" spans="2:15" ht="38.25" x14ac:dyDescent="0.2">
      <c r="B50" s="122">
        <v>74</v>
      </c>
      <c r="C50" s="121" t="s">
        <v>433</v>
      </c>
      <c r="D50" s="123" t="s">
        <v>401</v>
      </c>
      <c r="E50" s="124" t="s">
        <v>402</v>
      </c>
      <c r="F50" s="121" t="s">
        <v>434</v>
      </c>
      <c r="G50" s="147" t="s">
        <v>435</v>
      </c>
      <c r="H50" s="124" t="s">
        <v>354</v>
      </c>
      <c r="I50" s="122">
        <v>30</v>
      </c>
      <c r="J50" s="125">
        <v>45.161954999999999</v>
      </c>
      <c r="K50" s="126">
        <f t="shared" si="0"/>
        <v>1354.8586499999999</v>
      </c>
      <c r="N50" s="143"/>
      <c r="O50" s="143"/>
    </row>
    <row r="51" spans="2:15" ht="38.25" x14ac:dyDescent="0.2">
      <c r="B51" s="122">
        <v>75</v>
      </c>
      <c r="C51" s="121" t="s">
        <v>436</v>
      </c>
      <c r="D51" s="123" t="s">
        <v>401</v>
      </c>
      <c r="E51" s="124" t="s">
        <v>402</v>
      </c>
      <c r="F51" s="121" t="s">
        <v>437</v>
      </c>
      <c r="G51" s="148" t="s">
        <v>438</v>
      </c>
      <c r="H51" s="124" t="s">
        <v>354</v>
      </c>
      <c r="I51" s="122">
        <v>50</v>
      </c>
      <c r="J51" s="125">
        <v>158.54008499999998</v>
      </c>
      <c r="K51" s="126">
        <f t="shared" si="0"/>
        <v>7927.004249999999</v>
      </c>
      <c r="N51" s="143"/>
      <c r="O51" s="143"/>
    </row>
    <row r="52" spans="2:15" ht="38.25" x14ac:dyDescent="0.2">
      <c r="B52" s="122">
        <v>76</v>
      </c>
      <c r="C52" s="121" t="s">
        <v>439</v>
      </c>
      <c r="D52" s="123" t="s">
        <v>401</v>
      </c>
      <c r="E52" s="124" t="s">
        <v>402</v>
      </c>
      <c r="F52" s="121" t="s">
        <v>440</v>
      </c>
      <c r="G52" s="148" t="s">
        <v>441</v>
      </c>
      <c r="H52" s="124" t="s">
        <v>354</v>
      </c>
      <c r="I52" s="122">
        <v>200</v>
      </c>
      <c r="J52" s="125">
        <v>10.265129999999999</v>
      </c>
      <c r="K52" s="126">
        <f t="shared" si="0"/>
        <v>2053.0259999999998</v>
      </c>
      <c r="N52" s="143"/>
      <c r="O52" s="143"/>
    </row>
    <row r="53" spans="2:15" ht="51" x14ac:dyDescent="0.2">
      <c r="B53" s="122">
        <v>77</v>
      </c>
      <c r="C53" s="121" t="s">
        <v>442</v>
      </c>
      <c r="D53" s="123" t="s">
        <v>401</v>
      </c>
      <c r="E53" s="124" t="s">
        <v>443</v>
      </c>
      <c r="F53" s="124" t="s">
        <v>444</v>
      </c>
      <c r="G53" s="147" t="s">
        <v>445</v>
      </c>
      <c r="H53" s="124" t="s">
        <v>354</v>
      </c>
      <c r="I53" s="122">
        <v>10</v>
      </c>
      <c r="J53" s="125">
        <v>8.441415000000001</v>
      </c>
      <c r="K53" s="126">
        <f t="shared" si="0"/>
        <v>84.414150000000006</v>
      </c>
      <c r="N53" s="143"/>
      <c r="O53" s="143"/>
    </row>
    <row r="54" spans="2:15" ht="38.25" x14ac:dyDescent="0.2">
      <c r="B54" s="122">
        <v>78</v>
      </c>
      <c r="C54" s="121" t="s">
        <v>446</v>
      </c>
      <c r="D54" s="123" t="s">
        <v>401</v>
      </c>
      <c r="E54" s="124" t="s">
        <v>443</v>
      </c>
      <c r="F54" s="124" t="s">
        <v>444</v>
      </c>
      <c r="G54" s="147" t="s">
        <v>447</v>
      </c>
      <c r="H54" s="124" t="s">
        <v>354</v>
      </c>
      <c r="I54" s="122">
        <v>150</v>
      </c>
      <c r="J54" s="125">
        <v>15.805529999999999</v>
      </c>
      <c r="K54" s="126">
        <f t="shared" si="0"/>
        <v>2370.8294999999998</v>
      </c>
      <c r="N54" s="143"/>
      <c r="O54" s="143"/>
    </row>
    <row r="55" spans="2:15" ht="38.25" x14ac:dyDescent="0.2">
      <c r="B55" s="122">
        <v>79</v>
      </c>
      <c r="C55" s="121" t="s">
        <v>448</v>
      </c>
      <c r="D55" s="124" t="s">
        <v>449</v>
      </c>
      <c r="E55" s="124" t="s">
        <v>443</v>
      </c>
      <c r="F55" s="124" t="s">
        <v>444</v>
      </c>
      <c r="G55" s="147" t="s">
        <v>450</v>
      </c>
      <c r="H55" s="124" t="s">
        <v>354</v>
      </c>
      <c r="I55" s="122">
        <v>300</v>
      </c>
      <c r="J55" s="125">
        <v>23.446664999999996</v>
      </c>
      <c r="K55" s="126">
        <f t="shared" si="0"/>
        <v>7033.999499999999</v>
      </c>
      <c r="N55" s="143"/>
      <c r="O55" s="143"/>
    </row>
    <row r="56" spans="2:15" ht="38.25" x14ac:dyDescent="0.2">
      <c r="B56" s="122">
        <v>80</v>
      </c>
      <c r="C56" s="121" t="s">
        <v>451</v>
      </c>
      <c r="D56" s="124" t="s">
        <v>449</v>
      </c>
      <c r="E56" s="124" t="s">
        <v>402</v>
      </c>
      <c r="F56" s="122">
        <v>14630</v>
      </c>
      <c r="G56" s="147" t="s">
        <v>452</v>
      </c>
      <c r="H56" s="124" t="s">
        <v>453</v>
      </c>
      <c r="I56" s="121">
        <v>1730</v>
      </c>
      <c r="J56" s="125">
        <v>15.313049999999999</v>
      </c>
      <c r="K56" s="126">
        <f t="shared" si="0"/>
        <v>26491.576499999999</v>
      </c>
      <c r="N56" s="143"/>
      <c r="O56" s="143"/>
    </row>
    <row r="57" spans="2:15" ht="76.5" x14ac:dyDescent="0.2">
      <c r="B57" s="122">
        <v>81</v>
      </c>
      <c r="C57" s="121" t="s">
        <v>454</v>
      </c>
      <c r="D57" s="124" t="s">
        <v>449</v>
      </c>
      <c r="E57" s="124" t="s">
        <v>402</v>
      </c>
      <c r="F57" s="122">
        <v>14637</v>
      </c>
      <c r="G57" s="147" t="s">
        <v>455</v>
      </c>
      <c r="H57" s="124" t="s">
        <v>331</v>
      </c>
      <c r="I57" s="121">
        <v>3000</v>
      </c>
      <c r="J57" s="125">
        <v>0.13850999999999999</v>
      </c>
      <c r="K57" s="126">
        <f t="shared" si="0"/>
        <v>415.53</v>
      </c>
      <c r="N57" s="143"/>
      <c r="O57" s="143"/>
    </row>
    <row r="58" spans="2:15" ht="51" x14ac:dyDescent="0.2">
      <c r="B58" s="122">
        <v>82</v>
      </c>
      <c r="C58" s="121" t="s">
        <v>456</v>
      </c>
      <c r="D58" s="124" t="s">
        <v>449</v>
      </c>
      <c r="E58" s="124" t="s">
        <v>329</v>
      </c>
      <c r="F58" s="122">
        <v>39433</v>
      </c>
      <c r="G58" s="147" t="s">
        <v>457</v>
      </c>
      <c r="H58" s="124" t="s">
        <v>354</v>
      </c>
      <c r="I58" s="121">
        <v>4200</v>
      </c>
      <c r="J58" s="125">
        <v>1.4851349999999999</v>
      </c>
      <c r="K58" s="126">
        <f t="shared" si="0"/>
        <v>6237.5669999999991</v>
      </c>
      <c r="N58" s="143"/>
      <c r="O58" s="143"/>
    </row>
    <row r="59" spans="2:15" ht="63.75" x14ac:dyDescent="0.2">
      <c r="B59" s="122">
        <v>83</v>
      </c>
      <c r="C59" s="121" t="s">
        <v>458</v>
      </c>
      <c r="D59" s="124" t="s">
        <v>449</v>
      </c>
      <c r="E59" s="124" t="s">
        <v>402</v>
      </c>
      <c r="F59" s="122">
        <v>14636</v>
      </c>
      <c r="G59" s="147" t="s">
        <v>459</v>
      </c>
      <c r="H59" s="124" t="s">
        <v>354</v>
      </c>
      <c r="I59" s="122">
        <v>20</v>
      </c>
      <c r="J59" s="125">
        <v>66.261645000000001</v>
      </c>
      <c r="K59" s="126">
        <f t="shared" si="0"/>
        <v>1325.2329</v>
      </c>
      <c r="N59" s="143"/>
      <c r="O59" s="143"/>
    </row>
    <row r="60" spans="2:15" ht="38.25" x14ac:dyDescent="0.2">
      <c r="B60" s="122">
        <v>84</v>
      </c>
      <c r="C60" s="121" t="s">
        <v>460</v>
      </c>
      <c r="D60" s="123" t="s">
        <v>461</v>
      </c>
      <c r="E60" s="124" t="s">
        <v>402</v>
      </c>
      <c r="F60" s="121" t="s">
        <v>462</v>
      </c>
      <c r="G60" s="147" t="s">
        <v>463</v>
      </c>
      <c r="H60" s="124" t="s">
        <v>354</v>
      </c>
      <c r="I60" s="122">
        <v>50</v>
      </c>
      <c r="J60" s="125">
        <v>0.78488999999999998</v>
      </c>
      <c r="K60" s="126">
        <f t="shared" si="0"/>
        <v>39.244500000000002</v>
      </c>
      <c r="N60" s="143"/>
      <c r="O60" s="143"/>
    </row>
    <row r="61" spans="2:15" ht="38.25" x14ac:dyDescent="0.2">
      <c r="B61" s="122">
        <v>85</v>
      </c>
      <c r="C61" s="121" t="s">
        <v>464</v>
      </c>
      <c r="D61" s="123" t="s">
        <v>461</v>
      </c>
      <c r="E61" s="124" t="s">
        <v>402</v>
      </c>
      <c r="F61" s="121" t="s">
        <v>465</v>
      </c>
      <c r="G61" s="147" t="s">
        <v>466</v>
      </c>
      <c r="H61" s="124" t="s">
        <v>354</v>
      </c>
      <c r="I61" s="122">
        <v>25</v>
      </c>
      <c r="J61" s="125">
        <v>2.0930400000000002</v>
      </c>
      <c r="K61" s="126">
        <f t="shared" si="0"/>
        <v>52.326000000000008</v>
      </c>
      <c r="N61" s="143"/>
      <c r="O61" s="143"/>
    </row>
    <row r="62" spans="2:15" ht="51" x14ac:dyDescent="0.2">
      <c r="B62" s="122">
        <v>86</v>
      </c>
      <c r="C62" s="121" t="s">
        <v>467</v>
      </c>
      <c r="D62" s="123" t="s">
        <v>461</v>
      </c>
      <c r="E62" s="124" t="s">
        <v>402</v>
      </c>
      <c r="F62" s="121" t="s">
        <v>468</v>
      </c>
      <c r="G62" s="147" t="s">
        <v>469</v>
      </c>
      <c r="H62" s="124" t="s">
        <v>354</v>
      </c>
      <c r="I62" s="122">
        <v>50</v>
      </c>
      <c r="J62" s="125">
        <v>0.54634500000000008</v>
      </c>
      <c r="K62" s="126">
        <f t="shared" si="0"/>
        <v>27.317250000000005</v>
      </c>
      <c r="N62" s="143"/>
      <c r="O62" s="143"/>
    </row>
    <row r="63" spans="2:15" ht="38.25" x14ac:dyDescent="0.2">
      <c r="B63" s="122">
        <v>87</v>
      </c>
      <c r="C63" s="121" t="s">
        <v>470</v>
      </c>
      <c r="D63" s="123" t="s">
        <v>461</v>
      </c>
      <c r="E63" s="124" t="s">
        <v>402</v>
      </c>
      <c r="F63" s="121" t="s">
        <v>471</v>
      </c>
      <c r="G63" s="147" t="s">
        <v>472</v>
      </c>
      <c r="H63" s="124" t="s">
        <v>354</v>
      </c>
      <c r="I63" s="122">
        <v>25</v>
      </c>
      <c r="J63" s="125">
        <v>0.66946499999999998</v>
      </c>
      <c r="K63" s="126">
        <f t="shared" si="0"/>
        <v>16.736625</v>
      </c>
      <c r="N63" s="143"/>
      <c r="O63" s="143"/>
    </row>
    <row r="64" spans="2:15" ht="38.25" x14ac:dyDescent="0.2">
      <c r="B64" s="122">
        <v>88</v>
      </c>
      <c r="C64" s="121" t="s">
        <v>473</v>
      </c>
      <c r="D64" s="123" t="s">
        <v>461</v>
      </c>
      <c r="E64" s="124" t="s">
        <v>329</v>
      </c>
      <c r="F64" s="122">
        <v>9906</v>
      </c>
      <c r="G64" s="148" t="s">
        <v>474</v>
      </c>
      <c r="H64" s="124" t="s">
        <v>354</v>
      </c>
      <c r="I64" s="122">
        <v>40</v>
      </c>
      <c r="J64" s="125">
        <v>7.1409600000000006</v>
      </c>
      <c r="K64" s="126">
        <f t="shared" si="0"/>
        <v>285.63840000000005</v>
      </c>
      <c r="N64" s="143"/>
      <c r="O64" s="143"/>
    </row>
    <row r="65" spans="2:15" ht="38.25" x14ac:dyDescent="0.2">
      <c r="B65" s="122">
        <v>89</v>
      </c>
      <c r="C65" s="121" t="s">
        <v>475</v>
      </c>
      <c r="D65" s="123" t="s">
        <v>461</v>
      </c>
      <c r="E65" s="124" t="s">
        <v>384</v>
      </c>
      <c r="F65" s="124" t="s">
        <v>476</v>
      </c>
      <c r="G65" s="147" t="s">
        <v>477</v>
      </c>
      <c r="H65" s="124" t="s">
        <v>354</v>
      </c>
      <c r="I65" s="122">
        <v>100</v>
      </c>
      <c r="J65" s="125">
        <v>8.9261999999999979</v>
      </c>
      <c r="K65" s="126">
        <f t="shared" si="0"/>
        <v>892.61999999999978</v>
      </c>
      <c r="N65" s="143"/>
      <c r="O65" s="143"/>
    </row>
    <row r="66" spans="2:15" ht="38.25" x14ac:dyDescent="0.2">
      <c r="B66" s="122">
        <v>90</v>
      </c>
      <c r="C66" s="121" t="s">
        <v>478</v>
      </c>
      <c r="D66" s="123" t="s">
        <v>461</v>
      </c>
      <c r="E66" s="124" t="s">
        <v>384</v>
      </c>
      <c r="F66" s="124" t="s">
        <v>479</v>
      </c>
      <c r="G66" s="147" t="s">
        <v>480</v>
      </c>
      <c r="H66" s="124" t="s">
        <v>354</v>
      </c>
      <c r="I66" s="122">
        <v>250</v>
      </c>
      <c r="J66" s="125">
        <v>3.1318650000000003</v>
      </c>
      <c r="K66" s="126">
        <f t="shared" si="0"/>
        <v>782.96625000000006</v>
      </c>
      <c r="N66" s="143"/>
      <c r="O66" s="143"/>
    </row>
    <row r="67" spans="2:15" ht="38.25" x14ac:dyDescent="0.2">
      <c r="B67" s="122">
        <v>91</v>
      </c>
      <c r="C67" s="121" t="s">
        <v>481</v>
      </c>
      <c r="D67" s="123" t="s">
        <v>461</v>
      </c>
      <c r="E67" s="124" t="s">
        <v>384</v>
      </c>
      <c r="F67" s="124" t="s">
        <v>482</v>
      </c>
      <c r="G67" s="147" t="s">
        <v>483</v>
      </c>
      <c r="H67" s="124" t="s">
        <v>354</v>
      </c>
      <c r="I67" s="122">
        <v>250</v>
      </c>
      <c r="J67" s="125">
        <v>6.6330899999999993</v>
      </c>
      <c r="K67" s="126">
        <f t="shared" si="0"/>
        <v>1658.2724999999998</v>
      </c>
      <c r="N67" s="143"/>
      <c r="O67" s="143"/>
    </row>
    <row r="68" spans="2:15" ht="63.75" x14ac:dyDescent="0.2">
      <c r="B68" s="122">
        <v>92</v>
      </c>
      <c r="C68" s="121" t="s">
        <v>484</v>
      </c>
      <c r="D68" s="123" t="s">
        <v>461</v>
      </c>
      <c r="E68" s="124" t="s">
        <v>402</v>
      </c>
      <c r="F68" s="121" t="s">
        <v>485</v>
      </c>
      <c r="G68" s="147" t="s">
        <v>486</v>
      </c>
      <c r="H68" s="124" t="s">
        <v>354</v>
      </c>
      <c r="I68" s="122">
        <v>20</v>
      </c>
      <c r="J68" s="125">
        <v>11.5425</v>
      </c>
      <c r="K68" s="126">
        <f t="shared" si="0"/>
        <v>230.85000000000002</v>
      </c>
      <c r="N68" s="143"/>
      <c r="O68" s="143"/>
    </row>
    <row r="69" spans="2:15" ht="76.5" x14ac:dyDescent="0.2">
      <c r="B69" s="122">
        <v>93</v>
      </c>
      <c r="C69" s="121" t="s">
        <v>487</v>
      </c>
      <c r="D69" s="123" t="s">
        <v>461</v>
      </c>
      <c r="E69" s="124" t="s">
        <v>402</v>
      </c>
      <c r="F69" s="121" t="s">
        <v>488</v>
      </c>
      <c r="G69" s="148" t="s">
        <v>489</v>
      </c>
      <c r="H69" s="124" t="s">
        <v>354</v>
      </c>
      <c r="I69" s="122">
        <v>40</v>
      </c>
      <c r="J69" s="125">
        <v>13.573980000000001</v>
      </c>
      <c r="K69" s="126">
        <f t="shared" si="0"/>
        <v>542.95920000000001</v>
      </c>
      <c r="N69" s="143"/>
      <c r="O69" s="143"/>
    </row>
    <row r="70" spans="2:15" ht="38.25" x14ac:dyDescent="0.2">
      <c r="B70" s="122">
        <v>94</v>
      </c>
      <c r="C70" s="121" t="s">
        <v>490</v>
      </c>
      <c r="D70" s="123" t="s">
        <v>461</v>
      </c>
      <c r="E70" s="124" t="s">
        <v>443</v>
      </c>
      <c r="F70" s="124" t="s">
        <v>444</v>
      </c>
      <c r="G70" s="147" t="s">
        <v>491</v>
      </c>
      <c r="H70" s="124" t="s">
        <v>354</v>
      </c>
      <c r="I70" s="122">
        <v>64</v>
      </c>
      <c r="J70" s="125">
        <v>11.01924</v>
      </c>
      <c r="K70" s="126">
        <f t="shared" si="0"/>
        <v>705.23136</v>
      </c>
      <c r="N70" s="143"/>
      <c r="O70" s="143"/>
    </row>
    <row r="71" spans="2:15" ht="38.25" x14ac:dyDescent="0.2">
      <c r="B71" s="122">
        <v>95</v>
      </c>
      <c r="C71" s="121" t="s">
        <v>492</v>
      </c>
      <c r="D71" s="123" t="s">
        <v>461</v>
      </c>
      <c r="E71" s="124" t="s">
        <v>402</v>
      </c>
      <c r="F71" s="121" t="s">
        <v>493</v>
      </c>
      <c r="G71" s="147" t="s">
        <v>494</v>
      </c>
      <c r="H71" s="124" t="s">
        <v>354</v>
      </c>
      <c r="I71" s="122">
        <v>25</v>
      </c>
      <c r="J71" s="125">
        <v>1.7159850000000001</v>
      </c>
      <c r="K71" s="126">
        <f t="shared" ref="K71:K134" si="1">I71*J71</f>
        <v>42.899625</v>
      </c>
      <c r="N71" s="143"/>
      <c r="O71" s="143"/>
    </row>
    <row r="72" spans="2:15" ht="38.25" x14ac:dyDescent="0.2">
      <c r="B72" s="122">
        <v>96</v>
      </c>
      <c r="C72" s="121" t="s">
        <v>495</v>
      </c>
      <c r="D72" s="123" t="s">
        <v>461</v>
      </c>
      <c r="E72" s="124" t="s">
        <v>402</v>
      </c>
      <c r="F72" s="121" t="s">
        <v>496</v>
      </c>
      <c r="G72" s="147" t="s">
        <v>497</v>
      </c>
      <c r="H72" s="124" t="s">
        <v>354</v>
      </c>
      <c r="I72" s="122">
        <v>25</v>
      </c>
      <c r="J72" s="125">
        <v>1.3851000000000002</v>
      </c>
      <c r="K72" s="126">
        <f t="shared" si="1"/>
        <v>34.627500000000005</v>
      </c>
      <c r="N72" s="143"/>
      <c r="O72" s="143"/>
    </row>
    <row r="73" spans="2:15" ht="38.25" x14ac:dyDescent="0.2">
      <c r="B73" s="122">
        <v>97</v>
      </c>
      <c r="C73" s="121" t="s">
        <v>498</v>
      </c>
      <c r="D73" s="123" t="s">
        <v>461</v>
      </c>
      <c r="E73" s="124" t="s">
        <v>402</v>
      </c>
      <c r="F73" s="121" t="s">
        <v>499</v>
      </c>
      <c r="G73" s="148" t="s">
        <v>500</v>
      </c>
      <c r="H73" s="124" t="s">
        <v>354</v>
      </c>
      <c r="I73" s="122">
        <v>35</v>
      </c>
      <c r="J73" s="125">
        <v>2.5547399999999998</v>
      </c>
      <c r="K73" s="126">
        <f t="shared" si="1"/>
        <v>89.415899999999993</v>
      </c>
      <c r="N73" s="143"/>
      <c r="O73" s="143"/>
    </row>
    <row r="74" spans="2:15" ht="38.25" x14ac:dyDescent="0.2">
      <c r="B74" s="122">
        <v>98</v>
      </c>
      <c r="C74" s="121" t="s">
        <v>501</v>
      </c>
      <c r="D74" s="123" t="s">
        <v>461</v>
      </c>
      <c r="E74" s="124" t="s">
        <v>384</v>
      </c>
      <c r="F74" s="124" t="s">
        <v>502</v>
      </c>
      <c r="G74" s="147" t="s">
        <v>503</v>
      </c>
      <c r="H74" s="124" t="s">
        <v>504</v>
      </c>
      <c r="I74" s="122">
        <v>5</v>
      </c>
      <c r="J74" s="125">
        <v>27.786645</v>
      </c>
      <c r="K74" s="126">
        <f t="shared" si="1"/>
        <v>138.93322499999999</v>
      </c>
      <c r="N74" s="143"/>
      <c r="O74" s="143"/>
    </row>
    <row r="75" spans="2:15" ht="38.25" x14ac:dyDescent="0.2">
      <c r="B75" s="122">
        <v>99</v>
      </c>
      <c r="C75" s="121" t="s">
        <v>505</v>
      </c>
      <c r="D75" s="123" t="s">
        <v>461</v>
      </c>
      <c r="E75" s="124" t="s">
        <v>329</v>
      </c>
      <c r="F75" s="122">
        <v>834</v>
      </c>
      <c r="G75" s="147" t="s">
        <v>506</v>
      </c>
      <c r="H75" s="124" t="s">
        <v>354</v>
      </c>
      <c r="I75" s="122">
        <v>50</v>
      </c>
      <c r="J75" s="125">
        <v>3.0472200000000003</v>
      </c>
      <c r="K75" s="126">
        <f t="shared" si="1"/>
        <v>152.36100000000002</v>
      </c>
      <c r="N75" s="143"/>
      <c r="O75" s="143"/>
    </row>
    <row r="76" spans="2:15" ht="38.25" x14ac:dyDescent="0.2">
      <c r="B76" s="122">
        <v>100</v>
      </c>
      <c r="C76" s="121" t="s">
        <v>507</v>
      </c>
      <c r="D76" s="123" t="s">
        <v>461</v>
      </c>
      <c r="E76" s="124" t="s">
        <v>329</v>
      </c>
      <c r="F76" s="122">
        <v>122</v>
      </c>
      <c r="G76" s="147" t="s">
        <v>508</v>
      </c>
      <c r="H76" s="124" t="s">
        <v>354</v>
      </c>
      <c r="I76" s="122">
        <v>80</v>
      </c>
      <c r="J76" s="125">
        <v>50.948594999999997</v>
      </c>
      <c r="K76" s="126">
        <f t="shared" si="1"/>
        <v>4075.8876</v>
      </c>
      <c r="N76" s="143"/>
      <c r="O76" s="143"/>
    </row>
    <row r="77" spans="2:15" ht="38.25" x14ac:dyDescent="0.2">
      <c r="B77" s="122">
        <v>101</v>
      </c>
      <c r="C77" s="121" t="s">
        <v>509</v>
      </c>
      <c r="D77" s="123" t="s">
        <v>461</v>
      </c>
      <c r="E77" s="124" t="s">
        <v>329</v>
      </c>
      <c r="F77" s="122">
        <v>3515</v>
      </c>
      <c r="G77" s="147" t="s">
        <v>510</v>
      </c>
      <c r="H77" s="124" t="s">
        <v>354</v>
      </c>
      <c r="I77" s="122">
        <v>35</v>
      </c>
      <c r="J77" s="125">
        <v>4.5554399999999999</v>
      </c>
      <c r="K77" s="126">
        <f t="shared" si="1"/>
        <v>159.44040000000001</v>
      </c>
      <c r="N77" s="143"/>
      <c r="O77" s="143"/>
    </row>
    <row r="78" spans="2:15" ht="38.25" x14ac:dyDescent="0.2">
      <c r="B78" s="122">
        <v>102</v>
      </c>
      <c r="C78" s="121" t="s">
        <v>511</v>
      </c>
      <c r="D78" s="123" t="s">
        <v>461</v>
      </c>
      <c r="E78" s="124" t="s">
        <v>329</v>
      </c>
      <c r="F78" s="122">
        <v>20147</v>
      </c>
      <c r="G78" s="147" t="s">
        <v>512</v>
      </c>
      <c r="H78" s="124" t="s">
        <v>354</v>
      </c>
      <c r="I78" s="122">
        <v>50</v>
      </c>
      <c r="J78" s="125">
        <v>4.9017150000000003</v>
      </c>
      <c r="K78" s="126">
        <f t="shared" si="1"/>
        <v>245.08575000000002</v>
      </c>
      <c r="N78" s="143"/>
      <c r="O78" s="143"/>
    </row>
    <row r="79" spans="2:15" ht="38.25" x14ac:dyDescent="0.2">
      <c r="B79" s="122">
        <v>103</v>
      </c>
      <c r="C79" s="121" t="s">
        <v>513</v>
      </c>
      <c r="D79" s="123" t="s">
        <v>461</v>
      </c>
      <c r="E79" s="124" t="s">
        <v>329</v>
      </c>
      <c r="F79" s="122">
        <v>38383</v>
      </c>
      <c r="G79" s="147" t="s">
        <v>514</v>
      </c>
      <c r="H79" s="124" t="s">
        <v>354</v>
      </c>
      <c r="I79" s="122">
        <v>35</v>
      </c>
      <c r="J79" s="125">
        <v>1.3235399999999999</v>
      </c>
      <c r="K79" s="126">
        <f t="shared" si="1"/>
        <v>46.323899999999995</v>
      </c>
      <c r="N79" s="143"/>
      <c r="O79" s="143"/>
    </row>
    <row r="80" spans="2:15" ht="38.25" x14ac:dyDescent="0.2">
      <c r="B80" s="122">
        <v>104</v>
      </c>
      <c r="C80" s="121" t="s">
        <v>515</v>
      </c>
      <c r="D80" s="123" t="s">
        <v>461</v>
      </c>
      <c r="E80" s="124" t="s">
        <v>384</v>
      </c>
      <c r="F80" s="124" t="s">
        <v>516</v>
      </c>
      <c r="G80" s="147" t="s">
        <v>517</v>
      </c>
      <c r="H80" s="124" t="s">
        <v>354</v>
      </c>
      <c r="I80" s="122">
        <v>65</v>
      </c>
      <c r="J80" s="125">
        <v>1.2158100000000003</v>
      </c>
      <c r="K80" s="126">
        <f t="shared" si="1"/>
        <v>79.027650000000023</v>
      </c>
      <c r="N80" s="143"/>
      <c r="O80" s="143"/>
    </row>
    <row r="81" spans="2:15" ht="38.25" x14ac:dyDescent="0.2">
      <c r="B81" s="122">
        <v>105</v>
      </c>
      <c r="C81" s="121" t="s">
        <v>518</v>
      </c>
      <c r="D81" s="123" t="s">
        <v>461</v>
      </c>
      <c r="E81" s="124" t="s">
        <v>384</v>
      </c>
      <c r="F81" s="124" t="s">
        <v>519</v>
      </c>
      <c r="G81" s="147" t="s">
        <v>520</v>
      </c>
      <c r="H81" s="124" t="s">
        <v>354</v>
      </c>
      <c r="I81" s="122">
        <v>65</v>
      </c>
      <c r="J81" s="125">
        <v>0.43092000000000008</v>
      </c>
      <c r="K81" s="126">
        <f t="shared" si="1"/>
        <v>28.009800000000006</v>
      </c>
      <c r="N81" s="143"/>
      <c r="O81" s="143"/>
    </row>
    <row r="82" spans="2:15" ht="38.25" x14ac:dyDescent="0.2">
      <c r="B82" s="122">
        <v>106</v>
      </c>
      <c r="C82" s="121" t="s">
        <v>521</v>
      </c>
      <c r="D82" s="123" t="s">
        <v>461</v>
      </c>
      <c r="E82" s="124" t="s">
        <v>402</v>
      </c>
      <c r="F82" s="121" t="s">
        <v>522</v>
      </c>
      <c r="G82" s="147" t="s">
        <v>523</v>
      </c>
      <c r="H82" s="124" t="s">
        <v>354</v>
      </c>
      <c r="I82" s="122">
        <v>65</v>
      </c>
      <c r="J82" s="125">
        <v>1.146555</v>
      </c>
      <c r="K82" s="126">
        <f t="shared" si="1"/>
        <v>74.526075000000006</v>
      </c>
      <c r="N82" s="143"/>
      <c r="O82" s="143"/>
    </row>
    <row r="83" spans="2:15" ht="51" x14ac:dyDescent="0.2">
      <c r="B83" s="122">
        <v>107</v>
      </c>
      <c r="C83" s="121" t="s">
        <v>524</v>
      </c>
      <c r="D83" s="123" t="s">
        <v>461</v>
      </c>
      <c r="E83" s="124" t="s">
        <v>402</v>
      </c>
      <c r="F83" s="121" t="s">
        <v>525</v>
      </c>
      <c r="G83" s="147" t="s">
        <v>526</v>
      </c>
      <c r="H83" s="124" t="s">
        <v>354</v>
      </c>
      <c r="I83" s="122">
        <v>65</v>
      </c>
      <c r="J83" s="125">
        <v>1.6621200000000003</v>
      </c>
      <c r="K83" s="126">
        <f t="shared" si="1"/>
        <v>108.03780000000002</v>
      </c>
      <c r="N83" s="143"/>
      <c r="O83" s="143"/>
    </row>
    <row r="84" spans="2:15" ht="38.25" x14ac:dyDescent="0.2">
      <c r="B84" s="122">
        <v>108</v>
      </c>
      <c r="C84" s="121" t="s">
        <v>527</v>
      </c>
      <c r="D84" s="123" t="s">
        <v>461</v>
      </c>
      <c r="E84" s="124" t="s">
        <v>402</v>
      </c>
      <c r="F84" s="121" t="s">
        <v>528</v>
      </c>
      <c r="G84" s="147" t="s">
        <v>529</v>
      </c>
      <c r="H84" s="124" t="s">
        <v>354</v>
      </c>
      <c r="I84" s="122">
        <v>35</v>
      </c>
      <c r="J84" s="125">
        <v>4.4092350000000007</v>
      </c>
      <c r="K84" s="126">
        <f t="shared" si="1"/>
        <v>154.32322500000004</v>
      </c>
      <c r="N84" s="143"/>
      <c r="O84" s="143"/>
    </row>
    <row r="85" spans="2:15" ht="38.25" x14ac:dyDescent="0.2">
      <c r="B85" s="122">
        <v>109</v>
      </c>
      <c r="C85" s="121" t="s">
        <v>530</v>
      </c>
      <c r="D85" s="123" t="s">
        <v>461</v>
      </c>
      <c r="E85" s="124" t="s">
        <v>402</v>
      </c>
      <c r="F85" s="121" t="s">
        <v>531</v>
      </c>
      <c r="G85" s="147" t="s">
        <v>532</v>
      </c>
      <c r="H85" s="124" t="s">
        <v>354</v>
      </c>
      <c r="I85" s="122">
        <v>35</v>
      </c>
      <c r="J85" s="125">
        <v>5.6327399999999992</v>
      </c>
      <c r="K85" s="126">
        <f t="shared" si="1"/>
        <v>197.14589999999998</v>
      </c>
      <c r="N85" s="143"/>
      <c r="O85" s="143"/>
    </row>
    <row r="86" spans="2:15" ht="38.25" x14ac:dyDescent="0.2">
      <c r="B86" s="122">
        <v>110</v>
      </c>
      <c r="C86" s="121" t="s">
        <v>533</v>
      </c>
      <c r="D86" s="123" t="s">
        <v>461</v>
      </c>
      <c r="E86" s="124" t="s">
        <v>402</v>
      </c>
      <c r="F86" s="121" t="s">
        <v>534</v>
      </c>
      <c r="G86" s="147" t="s">
        <v>535</v>
      </c>
      <c r="H86" s="124" t="s">
        <v>354</v>
      </c>
      <c r="I86" s="122">
        <v>20</v>
      </c>
      <c r="J86" s="125">
        <v>5.9482350000000013</v>
      </c>
      <c r="K86" s="126">
        <f t="shared" si="1"/>
        <v>118.96470000000002</v>
      </c>
      <c r="N86" s="143"/>
      <c r="O86" s="143"/>
    </row>
    <row r="87" spans="2:15" ht="38.25" x14ac:dyDescent="0.2">
      <c r="B87" s="122">
        <v>111</v>
      </c>
      <c r="C87" s="121" t="s">
        <v>536</v>
      </c>
      <c r="D87" s="123" t="s">
        <v>461</v>
      </c>
      <c r="E87" s="124" t="s">
        <v>402</v>
      </c>
      <c r="F87" s="121" t="s">
        <v>537</v>
      </c>
      <c r="G87" s="148" t="s">
        <v>538</v>
      </c>
      <c r="H87" s="124" t="s">
        <v>354</v>
      </c>
      <c r="I87" s="122">
        <v>20</v>
      </c>
      <c r="J87" s="125">
        <v>4.6785600000000001</v>
      </c>
      <c r="K87" s="126">
        <f t="shared" si="1"/>
        <v>93.571200000000005</v>
      </c>
      <c r="N87" s="143"/>
      <c r="O87" s="143"/>
    </row>
    <row r="88" spans="2:15" ht="38.25" x14ac:dyDescent="0.2">
      <c r="B88" s="122">
        <v>112</v>
      </c>
      <c r="C88" s="121" t="s">
        <v>539</v>
      </c>
      <c r="D88" s="123" t="s">
        <v>461</v>
      </c>
      <c r="E88" s="124" t="s">
        <v>402</v>
      </c>
      <c r="F88" s="121" t="s">
        <v>540</v>
      </c>
      <c r="G88" s="148" t="s">
        <v>541</v>
      </c>
      <c r="H88" s="124" t="s">
        <v>354</v>
      </c>
      <c r="I88" s="122">
        <v>20</v>
      </c>
      <c r="J88" s="125">
        <v>21.453659999999999</v>
      </c>
      <c r="K88" s="126">
        <f t="shared" si="1"/>
        <v>429.07319999999999</v>
      </c>
      <c r="N88" s="143"/>
      <c r="O88" s="143"/>
    </row>
    <row r="89" spans="2:15" ht="38.25" x14ac:dyDescent="0.2">
      <c r="B89" s="122">
        <v>113</v>
      </c>
      <c r="C89" s="121" t="s">
        <v>542</v>
      </c>
      <c r="D89" s="123" t="s">
        <v>461</v>
      </c>
      <c r="E89" s="124" t="s">
        <v>402</v>
      </c>
      <c r="F89" s="121" t="s">
        <v>543</v>
      </c>
      <c r="G89" s="148" t="s">
        <v>544</v>
      </c>
      <c r="H89" s="124" t="s">
        <v>354</v>
      </c>
      <c r="I89" s="122">
        <v>10</v>
      </c>
      <c r="J89" s="125">
        <v>23.400494999999999</v>
      </c>
      <c r="K89" s="126">
        <f t="shared" si="1"/>
        <v>234.00495000000001</v>
      </c>
      <c r="N89" s="143"/>
      <c r="O89" s="143"/>
    </row>
    <row r="90" spans="2:15" ht="38.25" x14ac:dyDescent="0.2">
      <c r="B90" s="122">
        <v>114</v>
      </c>
      <c r="C90" s="121" t="s">
        <v>545</v>
      </c>
      <c r="D90" s="123" t="s">
        <v>461</v>
      </c>
      <c r="E90" s="124" t="s">
        <v>402</v>
      </c>
      <c r="F90" s="121" t="s">
        <v>546</v>
      </c>
      <c r="G90" s="148" t="s">
        <v>547</v>
      </c>
      <c r="H90" s="124" t="s">
        <v>354</v>
      </c>
      <c r="I90" s="122">
        <v>20</v>
      </c>
      <c r="J90" s="125">
        <v>16.305705</v>
      </c>
      <c r="K90" s="126">
        <f t="shared" si="1"/>
        <v>326.11410000000001</v>
      </c>
      <c r="N90" s="143"/>
      <c r="O90" s="143"/>
    </row>
    <row r="91" spans="2:15" ht="38.25" x14ac:dyDescent="0.2">
      <c r="B91" s="122">
        <v>115</v>
      </c>
      <c r="C91" s="121" t="s">
        <v>548</v>
      </c>
      <c r="D91" s="123" t="s">
        <v>461</v>
      </c>
      <c r="E91" s="124" t="s">
        <v>384</v>
      </c>
      <c r="F91" s="124" t="s">
        <v>549</v>
      </c>
      <c r="G91" s="148" t="s">
        <v>550</v>
      </c>
      <c r="H91" s="124" t="s">
        <v>354</v>
      </c>
      <c r="I91" s="122">
        <v>35</v>
      </c>
      <c r="J91" s="125">
        <v>16.305705</v>
      </c>
      <c r="K91" s="126">
        <f t="shared" si="1"/>
        <v>570.69967499999996</v>
      </c>
      <c r="N91" s="143"/>
      <c r="O91" s="143"/>
    </row>
    <row r="92" spans="2:15" ht="38.25" x14ac:dyDescent="0.2">
      <c r="B92" s="122">
        <v>116</v>
      </c>
      <c r="C92" s="121" t="s">
        <v>551</v>
      </c>
      <c r="D92" s="123" t="s">
        <v>461</v>
      </c>
      <c r="E92" s="124" t="s">
        <v>402</v>
      </c>
      <c r="F92" s="121" t="s">
        <v>552</v>
      </c>
      <c r="G92" s="148" t="s">
        <v>553</v>
      </c>
      <c r="H92" s="124" t="s">
        <v>354</v>
      </c>
      <c r="I92" s="122">
        <v>20</v>
      </c>
      <c r="J92" s="125">
        <v>15.651629999999999</v>
      </c>
      <c r="K92" s="126">
        <f t="shared" si="1"/>
        <v>313.0326</v>
      </c>
      <c r="N92" s="143"/>
      <c r="O92" s="143"/>
    </row>
    <row r="93" spans="2:15" ht="38.25" x14ac:dyDescent="0.2">
      <c r="B93" s="122">
        <v>117</v>
      </c>
      <c r="C93" s="121" t="s">
        <v>554</v>
      </c>
      <c r="D93" s="123" t="s">
        <v>461</v>
      </c>
      <c r="E93" s="124" t="s">
        <v>384</v>
      </c>
      <c r="F93" s="124" t="s">
        <v>555</v>
      </c>
      <c r="G93" s="148" t="s">
        <v>556</v>
      </c>
      <c r="H93" s="124" t="s">
        <v>354</v>
      </c>
      <c r="I93" s="122">
        <v>30</v>
      </c>
      <c r="J93" s="125">
        <v>23.008050000000001</v>
      </c>
      <c r="K93" s="126">
        <f t="shared" si="1"/>
        <v>690.24149999999997</v>
      </c>
      <c r="N93" s="143"/>
      <c r="O93" s="143"/>
    </row>
    <row r="94" spans="2:15" ht="38.25" x14ac:dyDescent="0.2">
      <c r="B94" s="122">
        <v>118</v>
      </c>
      <c r="C94" s="121" t="s">
        <v>557</v>
      </c>
      <c r="D94" s="123" t="s">
        <v>461</v>
      </c>
      <c r="E94" s="124" t="s">
        <v>329</v>
      </c>
      <c r="F94" s="122">
        <v>11719</v>
      </c>
      <c r="G94" s="148" t="s">
        <v>558</v>
      </c>
      <c r="H94" s="124" t="s">
        <v>354</v>
      </c>
      <c r="I94" s="122">
        <v>30</v>
      </c>
      <c r="J94" s="125">
        <v>11.58867</v>
      </c>
      <c r="K94" s="126">
        <f t="shared" si="1"/>
        <v>347.6601</v>
      </c>
      <c r="N94" s="143"/>
      <c r="O94" s="143"/>
    </row>
    <row r="95" spans="2:15" ht="38.25" x14ac:dyDescent="0.2">
      <c r="B95" s="122">
        <v>119</v>
      </c>
      <c r="C95" s="121" t="s">
        <v>559</v>
      </c>
      <c r="D95" s="123" t="s">
        <v>461</v>
      </c>
      <c r="E95" s="123" t="s">
        <v>351</v>
      </c>
      <c r="F95" s="123" t="s">
        <v>352</v>
      </c>
      <c r="G95" s="148" t="s">
        <v>560</v>
      </c>
      <c r="H95" s="124" t="s">
        <v>354</v>
      </c>
      <c r="I95" s="122">
        <v>100</v>
      </c>
      <c r="J95" s="128">
        <v>40.710397499999999</v>
      </c>
      <c r="K95" s="126">
        <f t="shared" si="1"/>
        <v>4071.0397499999999</v>
      </c>
      <c r="N95" s="143"/>
      <c r="O95" s="143"/>
    </row>
    <row r="96" spans="2:15" ht="38.25" x14ac:dyDescent="0.2">
      <c r="B96" s="122">
        <v>120</v>
      </c>
      <c r="C96" s="121" t="s">
        <v>561</v>
      </c>
      <c r="D96" s="123" t="s">
        <v>461</v>
      </c>
      <c r="E96" s="124" t="s">
        <v>402</v>
      </c>
      <c r="F96" s="121" t="s">
        <v>562</v>
      </c>
      <c r="G96" s="148" t="s">
        <v>563</v>
      </c>
      <c r="H96" s="124" t="s">
        <v>354</v>
      </c>
      <c r="I96" s="122">
        <v>100</v>
      </c>
      <c r="J96" s="125">
        <v>3.8167200000000006</v>
      </c>
      <c r="K96" s="126">
        <f t="shared" si="1"/>
        <v>381.67200000000008</v>
      </c>
      <c r="N96" s="143"/>
      <c r="O96" s="143"/>
    </row>
    <row r="97" spans="2:15" ht="38.25" x14ac:dyDescent="0.2">
      <c r="B97" s="122">
        <v>121</v>
      </c>
      <c r="C97" s="121" t="s">
        <v>564</v>
      </c>
      <c r="D97" s="123" t="s">
        <v>461</v>
      </c>
      <c r="E97" s="123" t="s">
        <v>351</v>
      </c>
      <c r="F97" s="123" t="s">
        <v>352</v>
      </c>
      <c r="G97" s="148" t="s">
        <v>565</v>
      </c>
      <c r="H97" s="124" t="s">
        <v>354</v>
      </c>
      <c r="I97" s="122">
        <v>50</v>
      </c>
      <c r="J97" s="128">
        <v>6.8639400000000004</v>
      </c>
      <c r="K97" s="126">
        <f t="shared" si="1"/>
        <v>343.197</v>
      </c>
      <c r="N97" s="143"/>
      <c r="O97" s="143"/>
    </row>
    <row r="98" spans="2:15" ht="51" x14ac:dyDescent="0.2">
      <c r="B98" s="122">
        <v>122</v>
      </c>
      <c r="C98" s="121" t="s">
        <v>566</v>
      </c>
      <c r="D98" s="123" t="s">
        <v>461</v>
      </c>
      <c r="E98" s="124" t="s">
        <v>402</v>
      </c>
      <c r="F98" s="121" t="s">
        <v>567</v>
      </c>
      <c r="G98" s="148" t="s">
        <v>568</v>
      </c>
      <c r="H98" s="124" t="s">
        <v>354</v>
      </c>
      <c r="I98" s="122">
        <v>10</v>
      </c>
      <c r="J98" s="125">
        <v>15.736275000000001</v>
      </c>
      <c r="K98" s="126">
        <f t="shared" si="1"/>
        <v>157.36275000000001</v>
      </c>
      <c r="N98" s="143"/>
      <c r="O98" s="143"/>
    </row>
    <row r="99" spans="2:15" ht="51" x14ac:dyDescent="0.2">
      <c r="B99" s="122">
        <v>123</v>
      </c>
      <c r="C99" s="121" t="s">
        <v>569</v>
      </c>
      <c r="D99" s="123" t="s">
        <v>461</v>
      </c>
      <c r="E99" s="124" t="s">
        <v>402</v>
      </c>
      <c r="F99" s="121" t="s">
        <v>570</v>
      </c>
      <c r="G99" s="148" t="s">
        <v>571</v>
      </c>
      <c r="H99" s="124" t="s">
        <v>354</v>
      </c>
      <c r="I99" s="122">
        <v>10</v>
      </c>
      <c r="J99" s="125">
        <v>26.30151</v>
      </c>
      <c r="K99" s="126">
        <f t="shared" si="1"/>
        <v>263.01510000000002</v>
      </c>
      <c r="N99" s="143"/>
      <c r="O99" s="143"/>
    </row>
    <row r="100" spans="2:15" ht="38.25" x14ac:dyDescent="0.2">
      <c r="B100" s="122">
        <v>124</v>
      </c>
      <c r="C100" s="121" t="s">
        <v>572</v>
      </c>
      <c r="D100" s="123" t="s">
        <v>461</v>
      </c>
      <c r="E100" s="124" t="s">
        <v>329</v>
      </c>
      <c r="F100" s="122">
        <v>20262</v>
      </c>
      <c r="G100" s="148" t="s">
        <v>573</v>
      </c>
      <c r="H100" s="124" t="s">
        <v>354</v>
      </c>
      <c r="I100" s="122">
        <v>100</v>
      </c>
      <c r="J100" s="125">
        <v>9.6495299999999986</v>
      </c>
      <c r="K100" s="126">
        <f t="shared" si="1"/>
        <v>964.95299999999986</v>
      </c>
      <c r="N100" s="143"/>
      <c r="O100" s="143"/>
    </row>
    <row r="101" spans="2:15" ht="38.25" x14ac:dyDescent="0.2">
      <c r="B101" s="122">
        <v>125</v>
      </c>
      <c r="C101" s="121" t="s">
        <v>574</v>
      </c>
      <c r="D101" s="123" t="s">
        <v>461</v>
      </c>
      <c r="E101" s="124" t="s">
        <v>329</v>
      </c>
      <c r="F101" s="122">
        <v>38643</v>
      </c>
      <c r="G101" s="148" t="s">
        <v>575</v>
      </c>
      <c r="H101" s="124" t="s">
        <v>354</v>
      </c>
      <c r="I101" s="122">
        <v>20</v>
      </c>
      <c r="J101" s="125">
        <v>26.909414999999999</v>
      </c>
      <c r="K101" s="126">
        <f t="shared" si="1"/>
        <v>538.18830000000003</v>
      </c>
      <c r="N101" s="143"/>
      <c r="O101" s="143"/>
    </row>
    <row r="102" spans="2:15" ht="38.25" x14ac:dyDescent="0.2">
      <c r="B102" s="122">
        <v>126</v>
      </c>
      <c r="C102" s="121" t="s">
        <v>576</v>
      </c>
      <c r="D102" s="123" t="s">
        <v>461</v>
      </c>
      <c r="E102" s="124" t="s">
        <v>402</v>
      </c>
      <c r="F102" s="121" t="s">
        <v>577</v>
      </c>
      <c r="G102" s="147" t="s">
        <v>578</v>
      </c>
      <c r="H102" s="124" t="s">
        <v>354</v>
      </c>
      <c r="I102" s="122">
        <v>35</v>
      </c>
      <c r="J102" s="125">
        <v>19.722284999999999</v>
      </c>
      <c r="K102" s="126">
        <f t="shared" si="1"/>
        <v>690.27997499999992</v>
      </c>
      <c r="N102" s="143"/>
      <c r="O102" s="143"/>
    </row>
    <row r="103" spans="2:15" ht="51" x14ac:dyDescent="0.2">
      <c r="B103" s="122">
        <v>127</v>
      </c>
      <c r="C103" s="121" t="s">
        <v>579</v>
      </c>
      <c r="D103" s="123" t="s">
        <v>461</v>
      </c>
      <c r="E103" s="123" t="s">
        <v>351</v>
      </c>
      <c r="F103" s="123" t="s">
        <v>352</v>
      </c>
      <c r="G103" s="147" t="s">
        <v>580</v>
      </c>
      <c r="H103" s="124" t="s">
        <v>354</v>
      </c>
      <c r="I103" s="122">
        <v>25</v>
      </c>
      <c r="J103" s="125">
        <v>89.43128999999999</v>
      </c>
      <c r="K103" s="126">
        <f t="shared" si="1"/>
        <v>2235.7822499999997</v>
      </c>
      <c r="N103" s="143"/>
      <c r="O103" s="143"/>
    </row>
    <row r="104" spans="2:15" ht="51" x14ac:dyDescent="0.2">
      <c r="B104" s="122">
        <v>128</v>
      </c>
      <c r="C104" s="121" t="s">
        <v>581</v>
      </c>
      <c r="D104" s="123" t="s">
        <v>461</v>
      </c>
      <c r="E104" s="123" t="s">
        <v>351</v>
      </c>
      <c r="F104" s="123" t="s">
        <v>352</v>
      </c>
      <c r="G104" s="148" t="s">
        <v>582</v>
      </c>
      <c r="H104" s="124" t="s">
        <v>354</v>
      </c>
      <c r="I104" s="122">
        <v>100</v>
      </c>
      <c r="J104" s="125">
        <v>107.737695</v>
      </c>
      <c r="K104" s="126">
        <f t="shared" si="1"/>
        <v>10773.7695</v>
      </c>
      <c r="N104" s="143"/>
      <c r="O104" s="143"/>
    </row>
    <row r="105" spans="2:15" ht="38.25" x14ac:dyDescent="0.2">
      <c r="B105" s="122">
        <v>129</v>
      </c>
      <c r="C105" s="121" t="s">
        <v>583</v>
      </c>
      <c r="D105" s="123" t="s">
        <v>461</v>
      </c>
      <c r="E105" s="124" t="s">
        <v>402</v>
      </c>
      <c r="F105" s="122">
        <v>2986</v>
      </c>
      <c r="G105" s="147" t="s">
        <v>584</v>
      </c>
      <c r="H105" s="124" t="s">
        <v>354</v>
      </c>
      <c r="I105" s="122">
        <v>20</v>
      </c>
      <c r="J105" s="125">
        <v>19.791540000000001</v>
      </c>
      <c r="K105" s="126">
        <f t="shared" si="1"/>
        <v>395.83080000000001</v>
      </c>
      <c r="N105" s="143"/>
      <c r="O105" s="143"/>
    </row>
    <row r="106" spans="2:15" ht="38.25" x14ac:dyDescent="0.2">
      <c r="B106" s="122">
        <v>130</v>
      </c>
      <c r="C106" s="121" t="s">
        <v>585</v>
      </c>
      <c r="D106" s="123" t="s">
        <v>461</v>
      </c>
      <c r="E106" s="123" t="s">
        <v>351</v>
      </c>
      <c r="F106" s="123" t="s">
        <v>352</v>
      </c>
      <c r="G106" s="147" t="s">
        <v>586</v>
      </c>
      <c r="H106" s="124" t="s">
        <v>354</v>
      </c>
      <c r="I106" s="122">
        <v>20</v>
      </c>
      <c r="J106" s="125">
        <v>39.209872499999996</v>
      </c>
      <c r="K106" s="126">
        <f t="shared" si="1"/>
        <v>784.19744999999989</v>
      </c>
      <c r="N106" s="143"/>
      <c r="O106" s="143"/>
    </row>
    <row r="107" spans="2:15" ht="38.25" x14ac:dyDescent="0.2">
      <c r="B107" s="122">
        <v>131</v>
      </c>
      <c r="C107" s="121" t="s">
        <v>587</v>
      </c>
      <c r="D107" s="123" t="s">
        <v>461</v>
      </c>
      <c r="E107" s="124" t="s">
        <v>384</v>
      </c>
      <c r="F107" s="124" t="s">
        <v>588</v>
      </c>
      <c r="G107" s="147" t="s">
        <v>589</v>
      </c>
      <c r="H107" s="124" t="s">
        <v>354</v>
      </c>
      <c r="I107" s="122">
        <v>20</v>
      </c>
      <c r="J107" s="125">
        <v>20.691855</v>
      </c>
      <c r="K107" s="126">
        <f t="shared" si="1"/>
        <v>413.83710000000002</v>
      </c>
      <c r="N107" s="143"/>
      <c r="O107" s="143"/>
    </row>
    <row r="108" spans="2:15" ht="38.25" x14ac:dyDescent="0.2">
      <c r="B108" s="122">
        <v>132</v>
      </c>
      <c r="C108" s="121" t="s">
        <v>590</v>
      </c>
      <c r="D108" s="123" t="s">
        <v>461</v>
      </c>
      <c r="E108" s="123" t="s">
        <v>351</v>
      </c>
      <c r="F108" s="123" t="s">
        <v>352</v>
      </c>
      <c r="G108" s="147" t="s">
        <v>591</v>
      </c>
      <c r="H108" s="124" t="s">
        <v>354</v>
      </c>
      <c r="I108" s="122">
        <v>20</v>
      </c>
      <c r="J108" s="125">
        <v>39.983220000000003</v>
      </c>
      <c r="K108" s="126">
        <f t="shared" si="1"/>
        <v>799.66440000000011</v>
      </c>
      <c r="N108" s="143"/>
      <c r="O108" s="143"/>
    </row>
    <row r="109" spans="2:15" ht="51" x14ac:dyDescent="0.2">
      <c r="B109" s="122">
        <v>133</v>
      </c>
      <c r="C109" s="121" t="s">
        <v>592</v>
      </c>
      <c r="D109" s="123" t="s">
        <v>461</v>
      </c>
      <c r="E109" s="124" t="s">
        <v>402</v>
      </c>
      <c r="F109" s="122">
        <v>14742</v>
      </c>
      <c r="G109" s="147" t="s">
        <v>593</v>
      </c>
      <c r="H109" s="124" t="s">
        <v>354</v>
      </c>
      <c r="I109" s="122">
        <v>50</v>
      </c>
      <c r="J109" s="125">
        <v>17.721584999999997</v>
      </c>
      <c r="K109" s="126">
        <f t="shared" si="1"/>
        <v>886.07924999999989</v>
      </c>
      <c r="N109" s="143"/>
      <c r="O109" s="143"/>
    </row>
    <row r="110" spans="2:15" ht="38.25" x14ac:dyDescent="0.2">
      <c r="B110" s="122">
        <v>134</v>
      </c>
      <c r="C110" s="121" t="s">
        <v>594</v>
      </c>
      <c r="D110" s="123" t="s">
        <v>461</v>
      </c>
      <c r="E110" s="124" t="s">
        <v>329</v>
      </c>
      <c r="F110" s="122">
        <v>6142</v>
      </c>
      <c r="G110" s="147" t="s">
        <v>595</v>
      </c>
      <c r="H110" s="124" t="s">
        <v>354</v>
      </c>
      <c r="I110" s="122">
        <v>20</v>
      </c>
      <c r="J110" s="125">
        <v>5.52501</v>
      </c>
      <c r="K110" s="126">
        <f t="shared" si="1"/>
        <v>110.50020000000001</v>
      </c>
      <c r="N110" s="143"/>
      <c r="O110" s="143"/>
    </row>
    <row r="111" spans="2:15" ht="38.25" x14ac:dyDescent="0.2">
      <c r="B111" s="122">
        <v>135</v>
      </c>
      <c r="C111" s="121" t="s">
        <v>596</v>
      </c>
      <c r="D111" s="123" t="s">
        <v>461</v>
      </c>
      <c r="E111" s="124" t="s">
        <v>402</v>
      </c>
      <c r="F111" s="122">
        <v>5953</v>
      </c>
      <c r="G111" s="147" t="s">
        <v>597</v>
      </c>
      <c r="H111" s="124" t="s">
        <v>354</v>
      </c>
      <c r="I111" s="122">
        <v>35</v>
      </c>
      <c r="J111" s="125">
        <v>1.5005249999999999</v>
      </c>
      <c r="K111" s="126">
        <f t="shared" si="1"/>
        <v>52.518374999999999</v>
      </c>
      <c r="N111" s="143"/>
      <c r="O111" s="143"/>
    </row>
    <row r="112" spans="2:15" ht="76.5" x14ac:dyDescent="0.2">
      <c r="B112" s="122">
        <v>136</v>
      </c>
      <c r="C112" s="121" t="s">
        <v>598</v>
      </c>
      <c r="D112" s="123" t="s">
        <v>461</v>
      </c>
      <c r="E112" s="124" t="s">
        <v>402</v>
      </c>
      <c r="F112" s="122">
        <v>2617</v>
      </c>
      <c r="G112" s="147" t="s">
        <v>599</v>
      </c>
      <c r="H112" s="124" t="s">
        <v>354</v>
      </c>
      <c r="I112" s="122">
        <v>13</v>
      </c>
      <c r="J112" s="125">
        <v>51.61806</v>
      </c>
      <c r="K112" s="126">
        <f t="shared" si="1"/>
        <v>671.03477999999996</v>
      </c>
      <c r="N112" s="143"/>
      <c r="O112" s="143"/>
    </row>
    <row r="113" spans="2:15" ht="76.5" x14ac:dyDescent="0.2">
      <c r="B113" s="122">
        <v>137</v>
      </c>
      <c r="C113" s="121" t="s">
        <v>600</v>
      </c>
      <c r="D113" s="123" t="s">
        <v>461</v>
      </c>
      <c r="E113" s="124" t="s">
        <v>402</v>
      </c>
      <c r="F113" s="122">
        <v>2615</v>
      </c>
      <c r="G113" s="147" t="s">
        <v>601</v>
      </c>
      <c r="H113" s="124" t="s">
        <v>354</v>
      </c>
      <c r="I113" s="122">
        <v>20</v>
      </c>
      <c r="J113" s="125">
        <v>35.035335000000003</v>
      </c>
      <c r="K113" s="126">
        <f t="shared" si="1"/>
        <v>700.70670000000007</v>
      </c>
      <c r="N113" s="143"/>
      <c r="O113" s="143"/>
    </row>
    <row r="114" spans="2:15" ht="63.75" x14ac:dyDescent="0.2">
      <c r="B114" s="122">
        <v>138</v>
      </c>
      <c r="C114" s="121" t="s">
        <v>602</v>
      </c>
      <c r="D114" s="123" t="s">
        <v>461</v>
      </c>
      <c r="E114" s="124" t="s">
        <v>402</v>
      </c>
      <c r="F114" s="122">
        <v>2614</v>
      </c>
      <c r="G114" s="149" t="s">
        <v>603</v>
      </c>
      <c r="H114" s="124" t="s">
        <v>354</v>
      </c>
      <c r="I114" s="122">
        <v>20</v>
      </c>
      <c r="J114" s="125">
        <v>16.728929999999998</v>
      </c>
      <c r="K114" s="126">
        <f t="shared" si="1"/>
        <v>334.57859999999994</v>
      </c>
      <c r="N114" s="143"/>
      <c r="O114" s="143"/>
    </row>
    <row r="115" spans="2:15" ht="38.25" x14ac:dyDescent="0.2">
      <c r="B115" s="122">
        <v>139</v>
      </c>
      <c r="C115" s="121" t="s">
        <v>604</v>
      </c>
      <c r="D115" s="123" t="s">
        <v>461</v>
      </c>
      <c r="E115" s="124" t="s">
        <v>402</v>
      </c>
      <c r="F115" s="121" t="s">
        <v>605</v>
      </c>
      <c r="G115" s="147" t="s">
        <v>606</v>
      </c>
      <c r="H115" s="124" t="s">
        <v>354</v>
      </c>
      <c r="I115" s="122">
        <v>35</v>
      </c>
      <c r="J115" s="125">
        <v>3.70899</v>
      </c>
      <c r="K115" s="126">
        <f t="shared" si="1"/>
        <v>129.81465</v>
      </c>
      <c r="N115" s="143"/>
      <c r="O115" s="143"/>
    </row>
    <row r="116" spans="2:15" ht="51" x14ac:dyDescent="0.2">
      <c r="B116" s="122">
        <v>53</v>
      </c>
      <c r="C116" s="121" t="s">
        <v>607</v>
      </c>
      <c r="D116" s="123" t="s">
        <v>461</v>
      </c>
      <c r="E116" s="124" t="s">
        <v>384</v>
      </c>
      <c r="F116" s="124" t="s">
        <v>608</v>
      </c>
      <c r="G116" s="147" t="s">
        <v>609</v>
      </c>
      <c r="H116" s="124" t="s">
        <v>354</v>
      </c>
      <c r="I116" s="122">
        <v>35</v>
      </c>
      <c r="J116" s="125">
        <v>4.3784549999999998</v>
      </c>
      <c r="K116" s="126">
        <f t="shared" si="1"/>
        <v>153.245925</v>
      </c>
      <c r="N116" s="143"/>
      <c r="O116" s="143"/>
    </row>
    <row r="117" spans="2:15" ht="51" x14ac:dyDescent="0.2">
      <c r="B117" s="122">
        <v>141</v>
      </c>
      <c r="C117" s="121" t="s">
        <v>610</v>
      </c>
      <c r="D117" s="123" t="s">
        <v>461</v>
      </c>
      <c r="E117" s="124" t="s">
        <v>384</v>
      </c>
      <c r="F117" s="124" t="s">
        <v>611</v>
      </c>
      <c r="G117" s="148" t="s">
        <v>612</v>
      </c>
      <c r="H117" s="124" t="s">
        <v>354</v>
      </c>
      <c r="I117" s="122">
        <v>35</v>
      </c>
      <c r="J117" s="125">
        <v>3.1087799999999999</v>
      </c>
      <c r="K117" s="126">
        <f t="shared" si="1"/>
        <v>108.8073</v>
      </c>
      <c r="N117" s="143"/>
      <c r="O117" s="143"/>
    </row>
    <row r="118" spans="2:15" ht="51" x14ac:dyDescent="0.2">
      <c r="B118" s="122">
        <v>142</v>
      </c>
      <c r="C118" s="121" t="s">
        <v>613</v>
      </c>
      <c r="D118" s="123" t="s">
        <v>461</v>
      </c>
      <c r="E118" s="124" t="s">
        <v>329</v>
      </c>
      <c r="F118" s="122">
        <v>20095</v>
      </c>
      <c r="G118" s="147" t="s">
        <v>614</v>
      </c>
      <c r="H118" s="124" t="s">
        <v>354</v>
      </c>
      <c r="I118" s="122">
        <v>25</v>
      </c>
      <c r="J118" s="125">
        <v>28.925505000000001</v>
      </c>
      <c r="K118" s="126">
        <f t="shared" si="1"/>
        <v>723.13762500000007</v>
      </c>
      <c r="N118" s="143"/>
      <c r="O118" s="143"/>
    </row>
    <row r="119" spans="2:15" ht="51" x14ac:dyDescent="0.2">
      <c r="B119" s="122">
        <v>143</v>
      </c>
      <c r="C119" s="121" t="s">
        <v>615</v>
      </c>
      <c r="D119" s="123" t="s">
        <v>461</v>
      </c>
      <c r="E119" s="124" t="s">
        <v>329</v>
      </c>
      <c r="F119" s="122">
        <v>1863</v>
      </c>
      <c r="G119" s="147" t="s">
        <v>616</v>
      </c>
      <c r="H119" s="124" t="s">
        <v>354</v>
      </c>
      <c r="I119" s="122">
        <v>25</v>
      </c>
      <c r="J119" s="125">
        <v>46.154609999999998</v>
      </c>
      <c r="K119" s="126">
        <f t="shared" si="1"/>
        <v>1153.8652500000001</v>
      </c>
      <c r="N119" s="143"/>
      <c r="O119" s="143"/>
    </row>
    <row r="120" spans="2:15" ht="38.25" x14ac:dyDescent="0.2">
      <c r="B120" s="122">
        <v>144</v>
      </c>
      <c r="C120" s="121" t="s">
        <v>617</v>
      </c>
      <c r="D120" s="123" t="s">
        <v>461</v>
      </c>
      <c r="E120" s="124" t="s">
        <v>402</v>
      </c>
      <c r="F120" s="122">
        <v>5766</v>
      </c>
      <c r="G120" s="147" t="s">
        <v>618</v>
      </c>
      <c r="H120" s="124" t="s">
        <v>354</v>
      </c>
      <c r="I120" s="122">
        <v>35</v>
      </c>
      <c r="J120" s="125">
        <v>4.4246249999999998</v>
      </c>
      <c r="K120" s="126">
        <f t="shared" si="1"/>
        <v>154.861875</v>
      </c>
      <c r="N120" s="143"/>
      <c r="O120" s="143"/>
    </row>
    <row r="121" spans="2:15" ht="38.25" x14ac:dyDescent="0.2">
      <c r="B121" s="122">
        <v>145</v>
      </c>
      <c r="C121" s="121" t="s">
        <v>619</v>
      </c>
      <c r="D121" s="123" t="s">
        <v>461</v>
      </c>
      <c r="E121" s="124" t="s">
        <v>402</v>
      </c>
      <c r="F121" s="122">
        <v>7132</v>
      </c>
      <c r="G121" s="148" t="s">
        <v>620</v>
      </c>
      <c r="H121" s="124" t="s">
        <v>354</v>
      </c>
      <c r="I121" s="122">
        <v>25</v>
      </c>
      <c r="J121" s="125">
        <v>3.3242400000000005</v>
      </c>
      <c r="K121" s="126">
        <f t="shared" si="1"/>
        <v>83.106000000000009</v>
      </c>
      <c r="N121" s="143"/>
      <c r="O121" s="143"/>
    </row>
    <row r="122" spans="2:15" ht="51" x14ac:dyDescent="0.2">
      <c r="B122" s="122">
        <v>146</v>
      </c>
      <c r="C122" s="121" t="s">
        <v>621</v>
      </c>
      <c r="D122" s="123" t="s">
        <v>461</v>
      </c>
      <c r="E122" s="124" t="s">
        <v>329</v>
      </c>
      <c r="F122" s="122">
        <v>1968</v>
      </c>
      <c r="G122" s="148" t="s">
        <v>622</v>
      </c>
      <c r="H122" s="124" t="s">
        <v>354</v>
      </c>
      <c r="I122" s="122">
        <v>20</v>
      </c>
      <c r="J122" s="125">
        <v>7.4949300000000001</v>
      </c>
      <c r="K122" s="126">
        <f t="shared" si="1"/>
        <v>149.89859999999999</v>
      </c>
      <c r="N122" s="143"/>
      <c r="O122" s="143"/>
    </row>
    <row r="123" spans="2:15" ht="51" x14ac:dyDescent="0.2">
      <c r="B123" s="122">
        <v>147</v>
      </c>
      <c r="C123" s="121" t="s">
        <v>623</v>
      </c>
      <c r="D123" s="123" t="s">
        <v>461</v>
      </c>
      <c r="E123" s="124" t="s">
        <v>329</v>
      </c>
      <c r="F123" s="122">
        <v>1932</v>
      </c>
      <c r="G123" s="147" t="s">
        <v>624</v>
      </c>
      <c r="H123" s="124" t="s">
        <v>354</v>
      </c>
      <c r="I123" s="122">
        <v>25</v>
      </c>
      <c r="J123" s="125">
        <v>6.7869900000000003</v>
      </c>
      <c r="K123" s="126">
        <f t="shared" si="1"/>
        <v>169.67475000000002</v>
      </c>
      <c r="N123" s="143"/>
      <c r="O123" s="143"/>
    </row>
    <row r="124" spans="2:15" ht="38.25" x14ac:dyDescent="0.2">
      <c r="B124" s="122">
        <v>148</v>
      </c>
      <c r="C124" s="121" t="s">
        <v>625</v>
      </c>
      <c r="D124" s="123" t="s">
        <v>461</v>
      </c>
      <c r="E124" s="124" t="s">
        <v>329</v>
      </c>
      <c r="F124" s="122">
        <v>5103</v>
      </c>
      <c r="G124" s="147" t="s">
        <v>626</v>
      </c>
      <c r="H124" s="124" t="s">
        <v>354</v>
      </c>
      <c r="I124" s="122">
        <v>25</v>
      </c>
      <c r="J124" s="125">
        <v>12.096540000000001</v>
      </c>
      <c r="K124" s="126">
        <f t="shared" si="1"/>
        <v>302.4135</v>
      </c>
      <c r="N124" s="143"/>
      <c r="O124" s="143"/>
    </row>
    <row r="125" spans="2:15" ht="76.5" x14ac:dyDescent="0.2">
      <c r="B125" s="122">
        <v>149</v>
      </c>
      <c r="C125" s="121" t="s">
        <v>627</v>
      </c>
      <c r="D125" s="123" t="s">
        <v>461</v>
      </c>
      <c r="E125" s="123" t="s">
        <v>351</v>
      </c>
      <c r="F125" s="123" t="s">
        <v>352</v>
      </c>
      <c r="G125" s="148" t="s">
        <v>628</v>
      </c>
      <c r="H125" s="124" t="s">
        <v>354</v>
      </c>
      <c r="I125" s="122">
        <v>5</v>
      </c>
      <c r="J125" s="125">
        <v>58.425056999999995</v>
      </c>
      <c r="K125" s="126">
        <f t="shared" si="1"/>
        <v>292.12528499999996</v>
      </c>
      <c r="N125" s="143"/>
      <c r="O125" s="143"/>
    </row>
    <row r="126" spans="2:15" ht="25.5" x14ac:dyDescent="0.2">
      <c r="B126" s="122">
        <v>150</v>
      </c>
      <c r="C126" s="121" t="s">
        <v>629</v>
      </c>
      <c r="D126" s="123" t="s">
        <v>461</v>
      </c>
      <c r="E126" s="124" t="s">
        <v>329</v>
      </c>
      <c r="F126" s="122">
        <v>295</v>
      </c>
      <c r="G126" s="147" t="s">
        <v>630</v>
      </c>
      <c r="H126" s="124" t="s">
        <v>354</v>
      </c>
      <c r="I126" s="122">
        <v>100</v>
      </c>
      <c r="J126" s="125">
        <v>1.2158100000000003</v>
      </c>
      <c r="K126" s="126">
        <f t="shared" si="1"/>
        <v>121.58100000000003</v>
      </c>
      <c r="N126" s="143"/>
      <c r="O126" s="143"/>
    </row>
    <row r="127" spans="2:15" ht="38.25" x14ac:dyDescent="0.2">
      <c r="B127" s="122">
        <v>151</v>
      </c>
      <c r="C127" s="121" t="s">
        <v>631</v>
      </c>
      <c r="D127" s="123" t="s">
        <v>461</v>
      </c>
      <c r="E127" s="124" t="s">
        <v>402</v>
      </c>
      <c r="F127" s="122">
        <v>2829</v>
      </c>
      <c r="G127" s="147" t="s">
        <v>632</v>
      </c>
      <c r="H127" s="124" t="s">
        <v>354</v>
      </c>
      <c r="I127" s="122">
        <v>100</v>
      </c>
      <c r="J127" s="125">
        <v>0.90031499999999998</v>
      </c>
      <c r="K127" s="126">
        <f t="shared" si="1"/>
        <v>90.031499999999994</v>
      </c>
      <c r="N127" s="143"/>
      <c r="O127" s="143"/>
    </row>
    <row r="128" spans="2:15" ht="38.25" x14ac:dyDescent="0.2">
      <c r="B128" s="122">
        <v>152</v>
      </c>
      <c r="C128" s="121" t="s">
        <v>633</v>
      </c>
      <c r="D128" s="123" t="s">
        <v>461</v>
      </c>
      <c r="E128" s="124" t="s">
        <v>402</v>
      </c>
      <c r="F128" s="122">
        <v>13062</v>
      </c>
      <c r="G128" s="147" t="s">
        <v>634</v>
      </c>
      <c r="H128" s="124" t="s">
        <v>354</v>
      </c>
      <c r="I128" s="122">
        <v>20</v>
      </c>
      <c r="J128" s="125">
        <v>16.298010000000001</v>
      </c>
      <c r="K128" s="126">
        <f t="shared" si="1"/>
        <v>325.96020000000004</v>
      </c>
      <c r="N128" s="143"/>
      <c r="O128" s="143"/>
    </row>
    <row r="129" spans="2:15" ht="51" x14ac:dyDescent="0.2">
      <c r="B129" s="122">
        <v>153</v>
      </c>
      <c r="C129" s="121" t="s">
        <v>635</v>
      </c>
      <c r="D129" s="123" t="s">
        <v>636</v>
      </c>
      <c r="E129" s="124" t="s">
        <v>402</v>
      </c>
      <c r="F129" s="122">
        <v>5932</v>
      </c>
      <c r="G129" s="148" t="s">
        <v>637</v>
      </c>
      <c r="H129" s="124" t="s">
        <v>354</v>
      </c>
      <c r="I129" s="122">
        <v>345</v>
      </c>
      <c r="J129" s="125">
        <v>11.380905</v>
      </c>
      <c r="K129" s="126">
        <f t="shared" si="1"/>
        <v>3926.412225</v>
      </c>
      <c r="N129" s="143"/>
      <c r="O129" s="143"/>
    </row>
    <row r="130" spans="2:15" ht="51" x14ac:dyDescent="0.2">
      <c r="B130" s="122">
        <v>154</v>
      </c>
      <c r="C130" s="121" t="s">
        <v>638</v>
      </c>
      <c r="D130" s="123" t="s">
        <v>636</v>
      </c>
      <c r="E130" s="124" t="s">
        <v>402</v>
      </c>
      <c r="F130" s="122">
        <v>5930</v>
      </c>
      <c r="G130" s="147" t="s">
        <v>639</v>
      </c>
      <c r="H130" s="124" t="s">
        <v>354</v>
      </c>
      <c r="I130" s="122">
        <v>115</v>
      </c>
      <c r="J130" s="125">
        <v>18.3141</v>
      </c>
      <c r="K130" s="126">
        <f t="shared" si="1"/>
        <v>2106.1215000000002</v>
      </c>
      <c r="N130" s="143"/>
      <c r="O130" s="143"/>
    </row>
    <row r="131" spans="2:15" ht="63.75" x14ac:dyDescent="0.2">
      <c r="B131" s="122">
        <v>155</v>
      </c>
      <c r="C131" s="121" t="s">
        <v>640</v>
      </c>
      <c r="D131" s="123" t="s">
        <v>636</v>
      </c>
      <c r="E131" s="124" t="s">
        <v>402</v>
      </c>
      <c r="F131" s="122">
        <v>5930</v>
      </c>
      <c r="G131" s="147" t="s">
        <v>641</v>
      </c>
      <c r="H131" s="124" t="s">
        <v>354</v>
      </c>
      <c r="I131" s="122">
        <v>140</v>
      </c>
      <c r="J131" s="125">
        <v>18.3141</v>
      </c>
      <c r="K131" s="126">
        <f t="shared" si="1"/>
        <v>2563.9740000000002</v>
      </c>
      <c r="N131" s="143"/>
      <c r="O131" s="143"/>
    </row>
    <row r="132" spans="2:15" ht="63.75" x14ac:dyDescent="0.2">
      <c r="B132" s="122">
        <v>156</v>
      </c>
      <c r="C132" s="121" t="s">
        <v>642</v>
      </c>
      <c r="D132" s="123" t="s">
        <v>636</v>
      </c>
      <c r="E132" s="123" t="s">
        <v>351</v>
      </c>
      <c r="F132" s="123" t="s">
        <v>352</v>
      </c>
      <c r="G132" s="148" t="s">
        <v>643</v>
      </c>
      <c r="H132" s="124" t="s">
        <v>354</v>
      </c>
      <c r="I132" s="122">
        <v>210</v>
      </c>
      <c r="J132" s="125">
        <v>1.8160200000000002</v>
      </c>
      <c r="K132" s="126">
        <f t="shared" si="1"/>
        <v>381.36420000000004</v>
      </c>
      <c r="N132" s="143"/>
      <c r="O132" s="143"/>
    </row>
    <row r="133" spans="2:15" ht="63.75" x14ac:dyDescent="0.2">
      <c r="B133" s="122">
        <v>157</v>
      </c>
      <c r="C133" s="121" t="s">
        <v>644</v>
      </c>
      <c r="D133" s="123" t="s">
        <v>636</v>
      </c>
      <c r="E133" s="123" t="s">
        <v>351</v>
      </c>
      <c r="F133" s="123" t="s">
        <v>352</v>
      </c>
      <c r="G133" s="147" t="s">
        <v>645</v>
      </c>
      <c r="H133" s="124" t="s">
        <v>354</v>
      </c>
      <c r="I133" s="122">
        <v>170</v>
      </c>
      <c r="J133" s="125">
        <v>5.6096550000000001</v>
      </c>
      <c r="K133" s="126">
        <f t="shared" si="1"/>
        <v>953.64134999999999</v>
      </c>
      <c r="N133" s="143"/>
      <c r="O133" s="143"/>
    </row>
    <row r="134" spans="2:15" ht="51" x14ac:dyDescent="0.2">
      <c r="B134" s="122">
        <v>158</v>
      </c>
      <c r="C134" s="121" t="s">
        <v>646</v>
      </c>
      <c r="D134" s="123" t="s">
        <v>636</v>
      </c>
      <c r="E134" s="123" t="s">
        <v>351</v>
      </c>
      <c r="F134" s="123" t="s">
        <v>352</v>
      </c>
      <c r="G134" s="147" t="s">
        <v>647</v>
      </c>
      <c r="H134" s="124" t="s">
        <v>354</v>
      </c>
      <c r="I134" s="122">
        <v>805</v>
      </c>
      <c r="J134" s="125">
        <v>14.970622499999999</v>
      </c>
      <c r="K134" s="126">
        <f t="shared" si="1"/>
        <v>12051.351112499999</v>
      </c>
      <c r="N134" s="143"/>
      <c r="O134" s="143"/>
    </row>
    <row r="135" spans="2:15" ht="51" x14ac:dyDescent="0.2">
      <c r="B135" s="122">
        <v>159</v>
      </c>
      <c r="C135" s="121" t="s">
        <v>648</v>
      </c>
      <c r="D135" s="123" t="s">
        <v>636</v>
      </c>
      <c r="E135" s="124" t="s">
        <v>402</v>
      </c>
      <c r="F135" s="122">
        <v>5929</v>
      </c>
      <c r="G135" s="147" t="s">
        <v>649</v>
      </c>
      <c r="H135" s="124" t="s">
        <v>354</v>
      </c>
      <c r="I135" s="122">
        <v>140</v>
      </c>
      <c r="J135" s="125">
        <v>13.196924999999998</v>
      </c>
      <c r="K135" s="126">
        <f t="shared" ref="K135:K198" si="2">I135*J135</f>
        <v>1847.5694999999998</v>
      </c>
      <c r="N135" s="143"/>
      <c r="O135" s="143"/>
    </row>
    <row r="136" spans="2:15" ht="51" x14ac:dyDescent="0.2">
      <c r="B136" s="122">
        <v>160</v>
      </c>
      <c r="C136" s="121" t="s">
        <v>650</v>
      </c>
      <c r="D136" s="123" t="s">
        <v>636</v>
      </c>
      <c r="E136" s="124" t="s">
        <v>402</v>
      </c>
      <c r="F136" s="122">
        <v>5928</v>
      </c>
      <c r="G136" s="148" t="s">
        <v>651</v>
      </c>
      <c r="H136" s="124" t="s">
        <v>354</v>
      </c>
      <c r="I136" s="122">
        <v>230</v>
      </c>
      <c r="J136" s="125">
        <v>37.174545000000002</v>
      </c>
      <c r="K136" s="126">
        <f t="shared" si="2"/>
        <v>8550.1453500000007</v>
      </c>
      <c r="N136" s="143"/>
      <c r="O136" s="143"/>
    </row>
    <row r="137" spans="2:15" ht="63.75" x14ac:dyDescent="0.2">
      <c r="B137" s="122">
        <v>161</v>
      </c>
      <c r="C137" s="121" t="s">
        <v>652</v>
      </c>
      <c r="D137" s="123" t="s">
        <v>636</v>
      </c>
      <c r="E137" s="123" t="s">
        <v>351</v>
      </c>
      <c r="F137" s="123" t="s">
        <v>352</v>
      </c>
      <c r="G137" s="147" t="s">
        <v>653</v>
      </c>
      <c r="H137" s="124" t="s">
        <v>354</v>
      </c>
      <c r="I137" s="122">
        <v>230</v>
      </c>
      <c r="J137" s="125">
        <v>4.1168249999999995</v>
      </c>
      <c r="K137" s="126">
        <f t="shared" si="2"/>
        <v>946.86974999999984</v>
      </c>
      <c r="N137" s="143"/>
      <c r="O137" s="143"/>
    </row>
    <row r="138" spans="2:15" ht="63.75" x14ac:dyDescent="0.2">
      <c r="B138" s="122">
        <v>162</v>
      </c>
      <c r="C138" s="121" t="s">
        <v>654</v>
      </c>
      <c r="D138" s="123" t="s">
        <v>636</v>
      </c>
      <c r="E138" s="123" t="s">
        <v>351</v>
      </c>
      <c r="F138" s="123" t="s">
        <v>352</v>
      </c>
      <c r="G138" s="147" t="s">
        <v>655</v>
      </c>
      <c r="H138" s="124" t="s">
        <v>354</v>
      </c>
      <c r="I138" s="122">
        <v>210</v>
      </c>
      <c r="J138" s="128">
        <v>12.931447499999999</v>
      </c>
      <c r="K138" s="126">
        <f t="shared" si="2"/>
        <v>2715.603975</v>
      </c>
      <c r="N138" s="143"/>
      <c r="O138" s="143"/>
    </row>
    <row r="139" spans="2:15" ht="51" x14ac:dyDescent="0.2">
      <c r="B139" s="122">
        <v>163</v>
      </c>
      <c r="C139" s="121" t="s">
        <v>656</v>
      </c>
      <c r="D139" s="123" t="s">
        <v>636</v>
      </c>
      <c r="E139" s="124" t="s">
        <v>329</v>
      </c>
      <c r="F139" s="122">
        <v>2432</v>
      </c>
      <c r="G139" s="148" t="s">
        <v>657</v>
      </c>
      <c r="H139" s="124" t="s">
        <v>354</v>
      </c>
      <c r="I139" s="122">
        <v>115</v>
      </c>
      <c r="J139" s="125">
        <v>18.3141</v>
      </c>
      <c r="K139" s="126">
        <f t="shared" si="2"/>
        <v>2106.1215000000002</v>
      </c>
      <c r="N139" s="143"/>
      <c r="O139" s="143"/>
    </row>
    <row r="140" spans="2:15" ht="63.75" x14ac:dyDescent="0.2">
      <c r="B140" s="122">
        <v>164</v>
      </c>
      <c r="C140" s="121" t="s">
        <v>658</v>
      </c>
      <c r="D140" s="123" t="s">
        <v>636</v>
      </c>
      <c r="E140" s="124" t="s">
        <v>329</v>
      </c>
      <c r="F140" s="122">
        <v>43610</v>
      </c>
      <c r="G140" s="147" t="s">
        <v>659</v>
      </c>
      <c r="H140" s="124" t="s">
        <v>354</v>
      </c>
      <c r="I140" s="122">
        <v>140</v>
      </c>
      <c r="J140" s="125">
        <v>64.114739999999998</v>
      </c>
      <c r="K140" s="126">
        <f t="shared" si="2"/>
        <v>8976.0635999999995</v>
      </c>
      <c r="N140" s="143"/>
      <c r="O140" s="143"/>
    </row>
    <row r="141" spans="2:15" ht="51" x14ac:dyDescent="0.2">
      <c r="B141" s="122">
        <v>165</v>
      </c>
      <c r="C141" s="121" t="s">
        <v>660</v>
      </c>
      <c r="D141" s="123" t="s">
        <v>661</v>
      </c>
      <c r="E141" s="124" t="s">
        <v>402</v>
      </c>
      <c r="F141" s="122">
        <v>5895</v>
      </c>
      <c r="G141" s="147" t="s">
        <v>662</v>
      </c>
      <c r="H141" s="124" t="s">
        <v>354</v>
      </c>
      <c r="I141" s="122">
        <v>500</v>
      </c>
      <c r="J141" s="125">
        <v>68.485500000000002</v>
      </c>
      <c r="K141" s="126">
        <f t="shared" si="2"/>
        <v>34242.75</v>
      </c>
      <c r="N141" s="143"/>
      <c r="O141" s="143"/>
    </row>
    <row r="142" spans="2:15" ht="38.25" x14ac:dyDescent="0.2">
      <c r="B142" s="122">
        <v>166</v>
      </c>
      <c r="C142" s="121" t="s">
        <v>663</v>
      </c>
      <c r="D142" s="123" t="s">
        <v>661</v>
      </c>
      <c r="E142" s="124" t="s">
        <v>402</v>
      </c>
      <c r="F142" s="122">
        <v>5895</v>
      </c>
      <c r="G142" s="148" t="s">
        <v>664</v>
      </c>
      <c r="H142" s="124" t="s">
        <v>354</v>
      </c>
      <c r="I142" s="122">
        <v>45</v>
      </c>
      <c r="J142" s="125">
        <v>84.64500000000001</v>
      </c>
      <c r="K142" s="126">
        <f t="shared" si="2"/>
        <v>3809.0250000000005</v>
      </c>
      <c r="N142" s="143"/>
      <c r="O142" s="143"/>
    </row>
    <row r="143" spans="2:15" ht="51" x14ac:dyDescent="0.2">
      <c r="B143" s="122">
        <v>167</v>
      </c>
      <c r="C143" s="121" t="s">
        <v>665</v>
      </c>
      <c r="D143" s="123" t="s">
        <v>661</v>
      </c>
      <c r="E143" s="124" t="s">
        <v>402</v>
      </c>
      <c r="F143" s="122">
        <v>5932</v>
      </c>
      <c r="G143" s="147" t="s">
        <v>666</v>
      </c>
      <c r="H143" s="124" t="s">
        <v>354</v>
      </c>
      <c r="I143" s="122">
        <v>540</v>
      </c>
      <c r="J143" s="125">
        <v>11.380905</v>
      </c>
      <c r="K143" s="126">
        <f t="shared" si="2"/>
        <v>6145.6886999999997</v>
      </c>
      <c r="N143" s="143"/>
      <c r="O143" s="143"/>
    </row>
    <row r="144" spans="2:15" ht="38.25" x14ac:dyDescent="0.2">
      <c r="B144" s="122">
        <v>168</v>
      </c>
      <c r="C144" s="121" t="s">
        <v>667</v>
      </c>
      <c r="D144" s="123" t="s">
        <v>661</v>
      </c>
      <c r="E144" s="124" t="s">
        <v>402</v>
      </c>
      <c r="F144" s="122">
        <v>5930</v>
      </c>
      <c r="G144" s="148" t="s">
        <v>668</v>
      </c>
      <c r="H144" s="124" t="s">
        <v>354</v>
      </c>
      <c r="I144" s="122">
        <v>180</v>
      </c>
      <c r="J144" s="125">
        <v>18.3141</v>
      </c>
      <c r="K144" s="126">
        <f t="shared" si="2"/>
        <v>3296.538</v>
      </c>
      <c r="N144" s="143"/>
      <c r="O144" s="143"/>
    </row>
    <row r="145" spans="2:15" ht="38.25" x14ac:dyDescent="0.2">
      <c r="B145" s="122">
        <v>169</v>
      </c>
      <c r="C145" s="121" t="s">
        <v>669</v>
      </c>
      <c r="D145" s="123" t="s">
        <v>661</v>
      </c>
      <c r="E145" s="124" t="s">
        <v>402</v>
      </c>
      <c r="F145" s="122">
        <v>5930</v>
      </c>
      <c r="G145" s="149" t="s">
        <v>670</v>
      </c>
      <c r="H145" s="124" t="s">
        <v>354</v>
      </c>
      <c r="I145" s="122">
        <v>180</v>
      </c>
      <c r="J145" s="125">
        <v>18.3141</v>
      </c>
      <c r="K145" s="126">
        <f t="shared" si="2"/>
        <v>3296.538</v>
      </c>
      <c r="N145" s="143"/>
      <c r="O145" s="143"/>
    </row>
    <row r="146" spans="2:15" ht="38.25" x14ac:dyDescent="0.2">
      <c r="B146" s="122">
        <v>170</v>
      </c>
      <c r="C146" s="121" t="s">
        <v>671</v>
      </c>
      <c r="D146" s="123" t="s">
        <v>661</v>
      </c>
      <c r="E146" s="123" t="s">
        <v>351</v>
      </c>
      <c r="F146" s="123" t="s">
        <v>352</v>
      </c>
      <c r="G146" s="148" t="s">
        <v>672</v>
      </c>
      <c r="H146" s="124" t="s">
        <v>354</v>
      </c>
      <c r="I146" s="122">
        <v>270</v>
      </c>
      <c r="J146" s="128">
        <v>1.8160200000000002</v>
      </c>
      <c r="K146" s="126">
        <f t="shared" si="2"/>
        <v>490.32540000000006</v>
      </c>
      <c r="N146" s="143"/>
      <c r="O146" s="143"/>
    </row>
    <row r="147" spans="2:15" ht="38.25" x14ac:dyDescent="0.2">
      <c r="B147" s="122">
        <v>171</v>
      </c>
      <c r="C147" s="121" t="s">
        <v>673</v>
      </c>
      <c r="D147" s="123" t="s">
        <v>661</v>
      </c>
      <c r="E147" s="123" t="s">
        <v>351</v>
      </c>
      <c r="F147" s="123" t="s">
        <v>352</v>
      </c>
      <c r="G147" s="148" t="s">
        <v>674</v>
      </c>
      <c r="H147" s="124" t="s">
        <v>354</v>
      </c>
      <c r="I147" s="122">
        <v>225</v>
      </c>
      <c r="J147" s="128">
        <v>5.6096550000000001</v>
      </c>
      <c r="K147" s="126">
        <f t="shared" si="2"/>
        <v>1262.1723750000001</v>
      </c>
      <c r="N147" s="143"/>
      <c r="O147" s="143"/>
    </row>
    <row r="148" spans="2:15" ht="38.25" x14ac:dyDescent="0.2">
      <c r="B148" s="122">
        <v>172</v>
      </c>
      <c r="C148" s="121" t="s">
        <v>675</v>
      </c>
      <c r="D148" s="123" t="s">
        <v>661</v>
      </c>
      <c r="E148" s="123" t="s">
        <v>351</v>
      </c>
      <c r="F148" s="123" t="s">
        <v>352</v>
      </c>
      <c r="G148" s="148" t="s">
        <v>676</v>
      </c>
      <c r="H148" s="124" t="s">
        <v>354</v>
      </c>
      <c r="I148" s="122">
        <v>700</v>
      </c>
      <c r="J148" s="128">
        <v>9.8803800000000006</v>
      </c>
      <c r="K148" s="126">
        <f t="shared" si="2"/>
        <v>6916.2660000000005</v>
      </c>
      <c r="N148" s="143"/>
      <c r="O148" s="143"/>
    </row>
    <row r="149" spans="2:15" ht="38.25" x14ac:dyDescent="0.2">
      <c r="B149" s="122">
        <v>173</v>
      </c>
      <c r="C149" s="121" t="s">
        <v>677</v>
      </c>
      <c r="D149" s="123" t="s">
        <v>661</v>
      </c>
      <c r="E149" s="124" t="s">
        <v>402</v>
      </c>
      <c r="F149" s="122">
        <v>5929</v>
      </c>
      <c r="G149" s="148" t="s">
        <v>678</v>
      </c>
      <c r="H149" s="124" t="s">
        <v>354</v>
      </c>
      <c r="I149" s="122">
        <v>180</v>
      </c>
      <c r="J149" s="125">
        <v>13.196924999999998</v>
      </c>
      <c r="K149" s="126">
        <f t="shared" si="2"/>
        <v>2375.4464999999996</v>
      </c>
      <c r="N149" s="143"/>
      <c r="O149" s="143"/>
    </row>
    <row r="150" spans="2:15" ht="38.25" x14ac:dyDescent="0.2">
      <c r="B150" s="122">
        <v>174</v>
      </c>
      <c r="C150" s="121" t="s">
        <v>679</v>
      </c>
      <c r="D150" s="123" t="s">
        <v>661</v>
      </c>
      <c r="E150" s="124" t="s">
        <v>402</v>
      </c>
      <c r="F150" s="122">
        <v>5928</v>
      </c>
      <c r="G150" s="148" t="s">
        <v>680</v>
      </c>
      <c r="H150" s="124" t="s">
        <v>354</v>
      </c>
      <c r="I150" s="122">
        <v>135</v>
      </c>
      <c r="J150" s="125">
        <v>37.174545000000002</v>
      </c>
      <c r="K150" s="126">
        <f t="shared" si="2"/>
        <v>5018.5635750000001</v>
      </c>
      <c r="N150" s="143"/>
      <c r="O150" s="143"/>
    </row>
    <row r="151" spans="2:15" ht="38.25" x14ac:dyDescent="0.2">
      <c r="B151" s="122">
        <v>175</v>
      </c>
      <c r="C151" s="121" t="s">
        <v>681</v>
      </c>
      <c r="D151" s="123" t="s">
        <v>661</v>
      </c>
      <c r="E151" s="123" t="s">
        <v>351</v>
      </c>
      <c r="F151" s="123" t="s">
        <v>352</v>
      </c>
      <c r="G151" s="148" t="s">
        <v>682</v>
      </c>
      <c r="H151" s="124" t="s">
        <v>354</v>
      </c>
      <c r="I151" s="122">
        <v>135</v>
      </c>
      <c r="J151" s="128">
        <v>4.1168249999999995</v>
      </c>
      <c r="K151" s="126">
        <f t="shared" si="2"/>
        <v>555.77137499999992</v>
      </c>
      <c r="N151" s="143"/>
      <c r="O151" s="143"/>
    </row>
    <row r="152" spans="2:15" ht="38.25" x14ac:dyDescent="0.2">
      <c r="B152" s="122">
        <v>176</v>
      </c>
      <c r="C152" s="121" t="s">
        <v>683</v>
      </c>
      <c r="D152" s="123" t="s">
        <v>661</v>
      </c>
      <c r="E152" s="123" t="s">
        <v>351</v>
      </c>
      <c r="F152" s="123" t="s">
        <v>352</v>
      </c>
      <c r="G152" s="148" t="s">
        <v>684</v>
      </c>
      <c r="H152" s="124" t="s">
        <v>354</v>
      </c>
      <c r="I152" s="122">
        <v>270</v>
      </c>
      <c r="J152" s="128">
        <v>13.589370000000001</v>
      </c>
      <c r="K152" s="126">
        <f t="shared" si="2"/>
        <v>3669.1299000000004</v>
      </c>
      <c r="N152" s="143"/>
      <c r="O152" s="143"/>
    </row>
    <row r="153" spans="2:15" ht="38.25" x14ac:dyDescent="0.2">
      <c r="B153" s="122">
        <v>177</v>
      </c>
      <c r="C153" s="121" t="s">
        <v>685</v>
      </c>
      <c r="D153" s="123" t="s">
        <v>661</v>
      </c>
      <c r="E153" s="124" t="s">
        <v>329</v>
      </c>
      <c r="F153" s="122">
        <v>2432</v>
      </c>
      <c r="G153" s="148" t="s">
        <v>686</v>
      </c>
      <c r="H153" s="124" t="s">
        <v>354</v>
      </c>
      <c r="I153" s="122">
        <v>45</v>
      </c>
      <c r="J153" s="125">
        <v>18.3141</v>
      </c>
      <c r="K153" s="126">
        <f t="shared" si="2"/>
        <v>824.1345</v>
      </c>
      <c r="N153" s="143"/>
      <c r="O153" s="143"/>
    </row>
    <row r="154" spans="2:15" ht="51" x14ac:dyDescent="0.2">
      <c r="B154" s="122">
        <v>178</v>
      </c>
      <c r="C154" s="121" t="s">
        <v>687</v>
      </c>
      <c r="D154" s="123" t="s">
        <v>661</v>
      </c>
      <c r="E154" s="124" t="s">
        <v>329</v>
      </c>
      <c r="F154" s="122">
        <v>11366</v>
      </c>
      <c r="G154" s="148" t="s">
        <v>688</v>
      </c>
      <c r="H154" s="124" t="s">
        <v>354</v>
      </c>
      <c r="I154" s="122">
        <v>90</v>
      </c>
      <c r="J154" s="125">
        <v>102.33580500000001</v>
      </c>
      <c r="K154" s="126">
        <f t="shared" si="2"/>
        <v>9210.2224500000011</v>
      </c>
      <c r="N154" s="143"/>
      <c r="O154" s="143"/>
    </row>
    <row r="155" spans="2:15" ht="114.75" x14ac:dyDescent="0.2">
      <c r="B155" s="122">
        <v>179</v>
      </c>
      <c r="C155" s="121" t="s">
        <v>689</v>
      </c>
      <c r="D155" s="123" t="s">
        <v>661</v>
      </c>
      <c r="E155" s="123" t="s">
        <v>351</v>
      </c>
      <c r="F155" s="123" t="s">
        <v>352</v>
      </c>
      <c r="G155" s="148" t="s">
        <v>690</v>
      </c>
      <c r="H155" s="124" t="s">
        <v>354</v>
      </c>
      <c r="I155" s="122">
        <v>30</v>
      </c>
      <c r="J155" s="125">
        <v>206.3144925</v>
      </c>
      <c r="K155" s="126">
        <f t="shared" si="2"/>
        <v>6189.4347749999997</v>
      </c>
      <c r="N155" s="143"/>
      <c r="O155" s="143"/>
    </row>
    <row r="156" spans="2:15" ht="51" x14ac:dyDescent="0.2">
      <c r="B156" s="122">
        <v>180</v>
      </c>
      <c r="C156" s="121" t="s">
        <v>691</v>
      </c>
      <c r="D156" s="123" t="s">
        <v>661</v>
      </c>
      <c r="E156" s="124" t="s">
        <v>384</v>
      </c>
      <c r="F156" s="122">
        <v>57500</v>
      </c>
      <c r="G156" s="148" t="s">
        <v>692</v>
      </c>
      <c r="H156" s="124" t="s">
        <v>354</v>
      </c>
      <c r="I156" s="122">
        <v>200</v>
      </c>
      <c r="J156" s="125">
        <v>55.019250000000007</v>
      </c>
      <c r="K156" s="126">
        <f t="shared" si="2"/>
        <v>11003.850000000002</v>
      </c>
      <c r="N156" s="143"/>
      <c r="O156" s="143"/>
    </row>
    <row r="157" spans="2:15" ht="89.25" x14ac:dyDescent="0.2">
      <c r="B157" s="122">
        <v>181</v>
      </c>
      <c r="C157" s="121" t="s">
        <v>693</v>
      </c>
      <c r="D157" s="123" t="s">
        <v>661</v>
      </c>
      <c r="E157" s="124" t="s">
        <v>329</v>
      </c>
      <c r="F157" s="122">
        <v>39437</v>
      </c>
      <c r="G157" s="147" t="s">
        <v>694</v>
      </c>
      <c r="H157" s="124" t="s">
        <v>354</v>
      </c>
      <c r="I157" s="121">
        <v>4000</v>
      </c>
      <c r="J157" s="125">
        <v>0.18467999999999998</v>
      </c>
      <c r="K157" s="126">
        <f t="shared" si="2"/>
        <v>738.71999999999991</v>
      </c>
      <c r="N157" s="143"/>
      <c r="O157" s="143"/>
    </row>
    <row r="158" spans="2:15" ht="63.75" x14ac:dyDescent="0.2">
      <c r="B158" s="122">
        <v>182</v>
      </c>
      <c r="C158" s="121" t="s">
        <v>695</v>
      </c>
      <c r="D158" s="123" t="s">
        <v>661</v>
      </c>
      <c r="E158" s="124" t="s">
        <v>329</v>
      </c>
      <c r="F158" s="122">
        <v>39435</v>
      </c>
      <c r="G158" s="148" t="s">
        <v>696</v>
      </c>
      <c r="H158" s="124" t="s">
        <v>354</v>
      </c>
      <c r="I158" s="121">
        <v>8000</v>
      </c>
      <c r="J158" s="125">
        <v>7.6950000000000018E-2</v>
      </c>
      <c r="K158" s="126">
        <f t="shared" si="2"/>
        <v>615.60000000000014</v>
      </c>
      <c r="N158" s="143"/>
      <c r="O158" s="143"/>
    </row>
    <row r="159" spans="2:15" ht="51" x14ac:dyDescent="0.2">
      <c r="B159" s="122">
        <v>183</v>
      </c>
      <c r="C159" s="121" t="s">
        <v>697</v>
      </c>
      <c r="D159" s="124" t="s">
        <v>698</v>
      </c>
      <c r="E159" s="124" t="s">
        <v>384</v>
      </c>
      <c r="F159" s="124" t="s">
        <v>699</v>
      </c>
      <c r="G159" s="148" t="s">
        <v>700</v>
      </c>
      <c r="H159" s="124" t="s">
        <v>354</v>
      </c>
      <c r="I159" s="122">
        <v>60</v>
      </c>
      <c r="J159" s="125">
        <v>229.31099999999998</v>
      </c>
      <c r="K159" s="126">
        <f t="shared" si="2"/>
        <v>13758.659999999998</v>
      </c>
      <c r="N159" s="143"/>
      <c r="O159" s="143"/>
    </row>
    <row r="160" spans="2:15" ht="51" x14ac:dyDescent="0.2">
      <c r="B160" s="122">
        <v>184</v>
      </c>
      <c r="C160" s="121" t="s">
        <v>701</v>
      </c>
      <c r="D160" s="124" t="s">
        <v>698</v>
      </c>
      <c r="E160" s="124" t="s">
        <v>384</v>
      </c>
      <c r="F160" s="124" t="s">
        <v>699</v>
      </c>
      <c r="G160" s="148" t="s">
        <v>702</v>
      </c>
      <c r="H160" s="124" t="s">
        <v>354</v>
      </c>
      <c r="I160" s="122">
        <v>100</v>
      </c>
      <c r="J160" s="125">
        <v>229.31099999999998</v>
      </c>
      <c r="K160" s="126">
        <f t="shared" si="2"/>
        <v>22931.1</v>
      </c>
      <c r="N160" s="143"/>
      <c r="O160" s="143"/>
    </row>
    <row r="161" spans="2:15" ht="51" x14ac:dyDescent="0.2">
      <c r="B161" s="122">
        <v>182</v>
      </c>
      <c r="C161" s="121" t="s">
        <v>703</v>
      </c>
      <c r="D161" s="124" t="s">
        <v>698</v>
      </c>
      <c r="E161" s="124" t="s">
        <v>402</v>
      </c>
      <c r="F161" s="122">
        <v>14494</v>
      </c>
      <c r="G161" s="147" t="s">
        <v>704</v>
      </c>
      <c r="H161" s="124" t="s">
        <v>354</v>
      </c>
      <c r="I161" s="122">
        <v>80</v>
      </c>
      <c r="J161" s="125">
        <v>169.29000000000002</v>
      </c>
      <c r="K161" s="126">
        <f t="shared" si="2"/>
        <v>13543.2</v>
      </c>
      <c r="N161" s="143"/>
      <c r="O161" s="143"/>
    </row>
    <row r="162" spans="2:15" ht="38.25" x14ac:dyDescent="0.2">
      <c r="B162" s="122">
        <v>186</v>
      </c>
      <c r="C162" s="121" t="s">
        <v>705</v>
      </c>
      <c r="D162" s="124" t="s">
        <v>698</v>
      </c>
      <c r="E162" s="124" t="s">
        <v>402</v>
      </c>
      <c r="F162" s="122">
        <v>3868</v>
      </c>
      <c r="G162" s="148" t="s">
        <v>706</v>
      </c>
      <c r="H162" s="124" t="s">
        <v>354</v>
      </c>
      <c r="I162" s="122">
        <v>100</v>
      </c>
      <c r="J162" s="125">
        <v>46.916415000000001</v>
      </c>
      <c r="K162" s="126">
        <f t="shared" si="2"/>
        <v>4691.6414999999997</v>
      </c>
      <c r="N162" s="143"/>
      <c r="O162" s="143"/>
    </row>
    <row r="163" spans="2:15" ht="38.25" x14ac:dyDescent="0.2">
      <c r="B163" s="122">
        <v>187</v>
      </c>
      <c r="C163" s="121" t="s">
        <v>707</v>
      </c>
      <c r="D163" s="124" t="s">
        <v>698</v>
      </c>
      <c r="E163" s="124" t="s">
        <v>402</v>
      </c>
      <c r="F163" s="122">
        <v>3862</v>
      </c>
      <c r="G163" s="147" t="s">
        <v>708</v>
      </c>
      <c r="H163" s="124" t="s">
        <v>374</v>
      </c>
      <c r="I163" s="122">
        <v>40</v>
      </c>
      <c r="J163" s="125">
        <v>21.399794999999997</v>
      </c>
      <c r="K163" s="126">
        <f t="shared" si="2"/>
        <v>855.9917999999999</v>
      </c>
      <c r="N163" s="143"/>
      <c r="O163" s="143"/>
    </row>
    <row r="164" spans="2:15" ht="38.25" x14ac:dyDescent="0.2">
      <c r="B164" s="122">
        <v>188</v>
      </c>
      <c r="C164" s="121" t="s">
        <v>709</v>
      </c>
      <c r="D164" s="124" t="s">
        <v>698</v>
      </c>
      <c r="E164" s="124" t="s">
        <v>402</v>
      </c>
      <c r="F164" s="129">
        <v>124</v>
      </c>
      <c r="G164" s="147" t="s">
        <v>710</v>
      </c>
      <c r="H164" s="124" t="s">
        <v>354</v>
      </c>
      <c r="I164" s="122">
        <v>60</v>
      </c>
      <c r="J164" s="125">
        <v>62.860455000000002</v>
      </c>
      <c r="K164" s="126">
        <f t="shared" si="2"/>
        <v>3771.6273000000001</v>
      </c>
      <c r="N164" s="143"/>
      <c r="O164" s="143"/>
    </row>
    <row r="165" spans="2:15" ht="38.25" x14ac:dyDescent="0.2">
      <c r="B165" s="122">
        <v>189</v>
      </c>
      <c r="C165" s="121" t="s">
        <v>711</v>
      </c>
      <c r="D165" s="124" t="s">
        <v>698</v>
      </c>
      <c r="E165" s="124" t="s">
        <v>329</v>
      </c>
      <c r="F165" s="122">
        <v>38390</v>
      </c>
      <c r="G165" s="147" t="s">
        <v>712</v>
      </c>
      <c r="H165" s="124" t="s">
        <v>354</v>
      </c>
      <c r="I165" s="122">
        <v>80</v>
      </c>
      <c r="J165" s="125">
        <v>21.330540000000003</v>
      </c>
      <c r="K165" s="126">
        <f t="shared" si="2"/>
        <v>1706.4432000000002</v>
      </c>
      <c r="N165" s="143"/>
      <c r="O165" s="143"/>
    </row>
    <row r="166" spans="2:15" ht="38.25" x14ac:dyDescent="0.2">
      <c r="B166" s="122">
        <v>190</v>
      </c>
      <c r="C166" s="121" t="s">
        <v>713</v>
      </c>
      <c r="D166" s="124" t="s">
        <v>698</v>
      </c>
      <c r="E166" s="123" t="s">
        <v>351</v>
      </c>
      <c r="F166" s="123" t="s">
        <v>352</v>
      </c>
      <c r="G166" s="147" t="s">
        <v>714</v>
      </c>
      <c r="H166" s="124" t="s">
        <v>354</v>
      </c>
      <c r="I166" s="122">
        <v>80</v>
      </c>
      <c r="J166" s="125">
        <v>14.501227499999999</v>
      </c>
      <c r="K166" s="126">
        <f t="shared" si="2"/>
        <v>1160.0981999999999</v>
      </c>
      <c r="N166" s="143"/>
      <c r="O166" s="143"/>
    </row>
    <row r="167" spans="2:15" ht="38.25" x14ac:dyDescent="0.2">
      <c r="B167" s="122">
        <v>191</v>
      </c>
      <c r="C167" s="121" t="s">
        <v>715</v>
      </c>
      <c r="D167" s="124" t="s">
        <v>698</v>
      </c>
      <c r="E167" s="123" t="s">
        <v>351</v>
      </c>
      <c r="F167" s="124" t="s">
        <v>444</v>
      </c>
      <c r="G167" s="147" t="s">
        <v>716</v>
      </c>
      <c r="H167" s="124" t="s">
        <v>354</v>
      </c>
      <c r="I167" s="122">
        <v>80</v>
      </c>
      <c r="J167" s="125">
        <v>9.8034300000000005</v>
      </c>
      <c r="K167" s="126">
        <f t="shared" si="2"/>
        <v>784.27440000000001</v>
      </c>
      <c r="N167" s="143"/>
      <c r="O167" s="143"/>
    </row>
    <row r="168" spans="2:15" ht="51" x14ac:dyDescent="0.2">
      <c r="B168" s="122">
        <v>192</v>
      </c>
      <c r="C168" s="121" t="s">
        <v>717</v>
      </c>
      <c r="D168" s="124" t="s">
        <v>698</v>
      </c>
      <c r="E168" s="124" t="s">
        <v>329</v>
      </c>
      <c r="F168" s="122">
        <v>12815</v>
      </c>
      <c r="G168" s="148" t="s">
        <v>718</v>
      </c>
      <c r="H168" s="124" t="s">
        <v>354</v>
      </c>
      <c r="I168" s="122">
        <v>100</v>
      </c>
      <c r="J168" s="125">
        <v>5.4249749999999999</v>
      </c>
      <c r="K168" s="126">
        <f t="shared" si="2"/>
        <v>542.49749999999995</v>
      </c>
      <c r="N168" s="143"/>
      <c r="O168" s="143"/>
    </row>
    <row r="169" spans="2:15" ht="38.25" x14ac:dyDescent="0.2">
      <c r="B169" s="122">
        <v>193</v>
      </c>
      <c r="C169" s="121" t="s">
        <v>719</v>
      </c>
      <c r="D169" s="124" t="s">
        <v>698</v>
      </c>
      <c r="E169" s="124" t="s">
        <v>329</v>
      </c>
      <c r="F169" s="122">
        <v>13</v>
      </c>
      <c r="G169" s="147" t="s">
        <v>720</v>
      </c>
      <c r="H169" s="124" t="s">
        <v>354</v>
      </c>
      <c r="I169" s="122">
        <v>50</v>
      </c>
      <c r="J169" s="125">
        <v>7.9951050000000006</v>
      </c>
      <c r="K169" s="126">
        <f t="shared" si="2"/>
        <v>399.75525000000005</v>
      </c>
      <c r="N169" s="143"/>
      <c r="O169" s="143"/>
    </row>
    <row r="170" spans="2:15" ht="38.25" x14ac:dyDescent="0.2">
      <c r="B170" s="122">
        <v>194</v>
      </c>
      <c r="C170" s="121" t="s">
        <v>721</v>
      </c>
      <c r="D170" s="124" t="s">
        <v>698</v>
      </c>
      <c r="E170" s="123" t="s">
        <v>351</v>
      </c>
      <c r="F170" s="123" t="s">
        <v>352</v>
      </c>
      <c r="G170" s="147" t="s">
        <v>722</v>
      </c>
      <c r="H170" s="124" t="s">
        <v>354</v>
      </c>
      <c r="I170" s="122">
        <v>10</v>
      </c>
      <c r="J170" s="128">
        <v>0.60405750000000002</v>
      </c>
      <c r="K170" s="126">
        <f t="shared" si="2"/>
        <v>6.0405750000000005</v>
      </c>
      <c r="N170" s="143"/>
      <c r="O170" s="143"/>
    </row>
    <row r="171" spans="2:15" ht="38.25" x14ac:dyDescent="0.2">
      <c r="B171" s="122">
        <v>195</v>
      </c>
      <c r="C171" s="121" t="s">
        <v>723</v>
      </c>
      <c r="D171" s="124" t="s">
        <v>698</v>
      </c>
      <c r="E171" s="124" t="s">
        <v>402</v>
      </c>
      <c r="F171" s="122">
        <v>10918</v>
      </c>
      <c r="G171" s="147" t="s">
        <v>724</v>
      </c>
      <c r="H171" s="124" t="s">
        <v>354</v>
      </c>
      <c r="I171" s="122">
        <v>150</v>
      </c>
      <c r="J171" s="125">
        <v>0.34627500000000005</v>
      </c>
      <c r="K171" s="126">
        <f t="shared" si="2"/>
        <v>51.941250000000011</v>
      </c>
      <c r="N171" s="143"/>
      <c r="O171" s="143"/>
    </row>
    <row r="172" spans="2:15" ht="38.25" x14ac:dyDescent="0.2">
      <c r="B172" s="122">
        <v>196</v>
      </c>
      <c r="C172" s="121" t="s">
        <v>725</v>
      </c>
      <c r="D172" s="124" t="s">
        <v>698</v>
      </c>
      <c r="E172" s="123" t="s">
        <v>351</v>
      </c>
      <c r="F172" s="123" t="s">
        <v>352</v>
      </c>
      <c r="G172" s="147" t="s">
        <v>726</v>
      </c>
      <c r="H172" s="124" t="s">
        <v>354</v>
      </c>
      <c r="I172" s="122">
        <v>150</v>
      </c>
      <c r="J172" s="125">
        <v>0.67331249999999998</v>
      </c>
      <c r="K172" s="126">
        <f t="shared" si="2"/>
        <v>100.996875</v>
      </c>
      <c r="N172" s="143"/>
      <c r="O172" s="143"/>
    </row>
    <row r="173" spans="2:15" ht="38.25" x14ac:dyDescent="0.2">
      <c r="B173" s="122">
        <v>197</v>
      </c>
      <c r="C173" s="121" t="s">
        <v>727</v>
      </c>
      <c r="D173" s="124" t="s">
        <v>698</v>
      </c>
      <c r="E173" s="124" t="s">
        <v>443</v>
      </c>
      <c r="F173" s="123" t="s">
        <v>352</v>
      </c>
      <c r="G173" s="147" t="s">
        <v>728</v>
      </c>
      <c r="H173" s="124" t="s">
        <v>354</v>
      </c>
      <c r="I173" s="122">
        <v>50</v>
      </c>
      <c r="J173" s="125">
        <v>4.5092699999999999</v>
      </c>
      <c r="K173" s="126">
        <f t="shared" si="2"/>
        <v>225.46349999999998</v>
      </c>
      <c r="N173" s="143"/>
      <c r="O173" s="143"/>
    </row>
    <row r="174" spans="2:15" ht="38.25" x14ac:dyDescent="0.2">
      <c r="B174" s="122">
        <v>198</v>
      </c>
      <c r="C174" s="121" t="s">
        <v>729</v>
      </c>
      <c r="D174" s="124" t="s">
        <v>698</v>
      </c>
      <c r="E174" s="123" t="s">
        <v>351</v>
      </c>
      <c r="F174" s="123" t="s">
        <v>352</v>
      </c>
      <c r="G174" s="147" t="s">
        <v>730</v>
      </c>
      <c r="H174" s="124" t="s">
        <v>354</v>
      </c>
      <c r="I174" s="122">
        <v>50</v>
      </c>
      <c r="J174" s="125">
        <v>5.9597775000000004</v>
      </c>
      <c r="K174" s="126">
        <f t="shared" si="2"/>
        <v>297.98887500000001</v>
      </c>
      <c r="N174" s="143"/>
      <c r="O174" s="143"/>
    </row>
    <row r="175" spans="2:15" ht="51" x14ac:dyDescent="0.2">
      <c r="B175" s="122">
        <v>199</v>
      </c>
      <c r="C175" s="121" t="s">
        <v>731</v>
      </c>
      <c r="D175" s="124" t="s">
        <v>698</v>
      </c>
      <c r="E175" s="124" t="s">
        <v>402</v>
      </c>
      <c r="F175" s="122">
        <v>3874</v>
      </c>
      <c r="G175" s="147" t="s">
        <v>732</v>
      </c>
      <c r="H175" s="124" t="s">
        <v>354</v>
      </c>
      <c r="I175" s="122">
        <v>30</v>
      </c>
      <c r="J175" s="125">
        <v>71.986724999999993</v>
      </c>
      <c r="K175" s="126">
        <f t="shared" si="2"/>
        <v>2159.6017499999998</v>
      </c>
      <c r="N175" s="143"/>
      <c r="O175" s="143"/>
    </row>
    <row r="176" spans="2:15" ht="38.25" x14ac:dyDescent="0.2">
      <c r="B176" s="122">
        <v>1</v>
      </c>
      <c r="C176" s="121" t="s">
        <v>733</v>
      </c>
      <c r="D176" s="124" t="s">
        <v>698</v>
      </c>
      <c r="E176" s="124" t="s">
        <v>402</v>
      </c>
      <c r="F176" s="122">
        <v>6028</v>
      </c>
      <c r="G176" s="148" t="s">
        <v>734</v>
      </c>
      <c r="H176" s="124" t="s">
        <v>354</v>
      </c>
      <c r="I176" s="122">
        <v>175</v>
      </c>
      <c r="J176" s="125">
        <v>12.658275</v>
      </c>
      <c r="K176" s="126">
        <f t="shared" si="2"/>
        <v>2215.1981249999999</v>
      </c>
      <c r="N176" s="143"/>
      <c r="O176" s="143"/>
    </row>
    <row r="177" spans="2:15" ht="51" x14ac:dyDescent="0.2">
      <c r="B177" s="122">
        <v>201</v>
      </c>
      <c r="C177" s="121" t="s">
        <v>735</v>
      </c>
      <c r="D177" s="124" t="s">
        <v>698</v>
      </c>
      <c r="E177" s="124" t="s">
        <v>329</v>
      </c>
      <c r="F177" s="122">
        <v>5318</v>
      </c>
      <c r="G177" s="147" t="s">
        <v>736</v>
      </c>
      <c r="H177" s="124" t="s">
        <v>354</v>
      </c>
      <c r="I177" s="122">
        <v>20</v>
      </c>
      <c r="J177" s="125">
        <v>43.091999999999999</v>
      </c>
      <c r="K177" s="126">
        <f t="shared" si="2"/>
        <v>861.83999999999992</v>
      </c>
      <c r="N177" s="143"/>
      <c r="O177" s="143"/>
    </row>
    <row r="178" spans="2:15" ht="38.25" x14ac:dyDescent="0.2">
      <c r="B178" s="122">
        <v>202</v>
      </c>
      <c r="C178" s="121" t="s">
        <v>737</v>
      </c>
      <c r="D178" s="124" t="s">
        <v>698</v>
      </c>
      <c r="E178" s="124" t="s">
        <v>402</v>
      </c>
      <c r="F178" s="122">
        <v>13631</v>
      </c>
      <c r="G178" s="148" t="s">
        <v>738</v>
      </c>
      <c r="H178" s="124" t="s">
        <v>453</v>
      </c>
      <c r="I178" s="121">
        <v>32000</v>
      </c>
      <c r="J178" s="125">
        <v>0.6848550000000001</v>
      </c>
      <c r="K178" s="126">
        <f t="shared" si="2"/>
        <v>21915.360000000004</v>
      </c>
      <c r="N178" s="143"/>
      <c r="O178" s="143"/>
    </row>
    <row r="179" spans="2:15" ht="38.25" x14ac:dyDescent="0.2">
      <c r="B179" s="122">
        <v>203</v>
      </c>
      <c r="C179" s="121" t="s">
        <v>739</v>
      </c>
      <c r="D179" s="123" t="s">
        <v>740</v>
      </c>
      <c r="E179" s="124" t="s">
        <v>329</v>
      </c>
      <c r="F179" s="122">
        <v>39961</v>
      </c>
      <c r="G179" s="148" t="s">
        <v>741</v>
      </c>
      <c r="H179" s="124" t="s">
        <v>354</v>
      </c>
      <c r="I179" s="122">
        <v>100</v>
      </c>
      <c r="J179" s="125">
        <v>14.35887</v>
      </c>
      <c r="K179" s="126">
        <f t="shared" si="2"/>
        <v>1435.8869999999999</v>
      </c>
      <c r="N179" s="143"/>
      <c r="O179" s="143"/>
    </row>
    <row r="180" spans="2:15" ht="38.25" x14ac:dyDescent="0.2">
      <c r="B180" s="122">
        <v>204</v>
      </c>
      <c r="C180" s="121" t="s">
        <v>742</v>
      </c>
      <c r="D180" s="123" t="s">
        <v>740</v>
      </c>
      <c r="E180" s="123" t="s">
        <v>351</v>
      </c>
      <c r="F180" s="123" t="s">
        <v>352</v>
      </c>
      <c r="G180" s="148" t="s">
        <v>743</v>
      </c>
      <c r="H180" s="124" t="s">
        <v>354</v>
      </c>
      <c r="I180" s="122">
        <v>20</v>
      </c>
      <c r="J180" s="130">
        <v>4.0591125000000003</v>
      </c>
      <c r="K180" s="126">
        <f t="shared" si="2"/>
        <v>81.18225000000001</v>
      </c>
      <c r="N180" s="143"/>
      <c r="O180" s="143"/>
    </row>
    <row r="181" spans="2:15" ht="38.25" x14ac:dyDescent="0.2">
      <c r="B181" s="122">
        <v>205</v>
      </c>
      <c r="C181" s="121" t="s">
        <v>744</v>
      </c>
      <c r="D181" s="123" t="s">
        <v>740</v>
      </c>
      <c r="E181" s="124" t="s">
        <v>329</v>
      </c>
      <c r="F181" s="122">
        <v>37591</v>
      </c>
      <c r="G181" s="148" t="s">
        <v>745</v>
      </c>
      <c r="H181" s="124" t="s">
        <v>354</v>
      </c>
      <c r="I181" s="122">
        <v>150</v>
      </c>
      <c r="J181" s="131">
        <v>20.430225</v>
      </c>
      <c r="K181" s="126">
        <f t="shared" si="2"/>
        <v>3064.5337500000001</v>
      </c>
      <c r="N181" s="143"/>
      <c r="O181" s="143"/>
    </row>
    <row r="182" spans="2:15" ht="38.25" x14ac:dyDescent="0.2">
      <c r="B182" s="122">
        <v>206</v>
      </c>
      <c r="C182" s="121" t="s">
        <v>746</v>
      </c>
      <c r="D182" s="123" t="s">
        <v>740</v>
      </c>
      <c r="E182" s="124" t="s">
        <v>329</v>
      </c>
      <c r="F182" s="122">
        <v>37590</v>
      </c>
      <c r="G182" s="147" t="s">
        <v>747</v>
      </c>
      <c r="H182" s="124" t="s">
        <v>354</v>
      </c>
      <c r="I182" s="122">
        <v>150</v>
      </c>
      <c r="J182" s="131">
        <v>16.998255</v>
      </c>
      <c r="K182" s="126">
        <f t="shared" si="2"/>
        <v>2549.7382499999999</v>
      </c>
      <c r="N182" s="143"/>
      <c r="O182" s="143"/>
    </row>
    <row r="183" spans="2:15" ht="38.25" x14ac:dyDescent="0.2">
      <c r="B183" s="122">
        <v>207</v>
      </c>
      <c r="C183" s="121" t="s">
        <v>748</v>
      </c>
      <c r="D183" s="123" t="s">
        <v>740</v>
      </c>
      <c r="E183" s="124" t="s">
        <v>384</v>
      </c>
      <c r="F183" s="124" t="s">
        <v>749</v>
      </c>
      <c r="G183" s="148" t="s">
        <v>750</v>
      </c>
      <c r="H183" s="124" t="s">
        <v>354</v>
      </c>
      <c r="I183" s="122">
        <v>15</v>
      </c>
      <c r="J183" s="125">
        <v>13.158450000000002</v>
      </c>
      <c r="K183" s="126">
        <f t="shared" si="2"/>
        <v>197.37675000000002</v>
      </c>
      <c r="N183" s="143"/>
      <c r="O183" s="143"/>
    </row>
    <row r="184" spans="2:15" ht="51" x14ac:dyDescent="0.2">
      <c r="B184" s="122">
        <v>208</v>
      </c>
      <c r="C184" s="121" t="s">
        <v>751</v>
      </c>
      <c r="D184" s="123" t="s">
        <v>740</v>
      </c>
      <c r="E184" s="124" t="s">
        <v>329</v>
      </c>
      <c r="F184" s="122">
        <v>40547</v>
      </c>
      <c r="G184" s="148" t="s">
        <v>752</v>
      </c>
      <c r="H184" s="124" t="s">
        <v>753</v>
      </c>
      <c r="I184" s="122">
        <v>10</v>
      </c>
      <c r="J184" s="125">
        <v>21.853799999999996</v>
      </c>
      <c r="K184" s="126">
        <f t="shared" si="2"/>
        <v>218.53799999999995</v>
      </c>
      <c r="N184" s="143"/>
      <c r="O184" s="143"/>
    </row>
    <row r="185" spans="2:15" ht="63.75" x14ac:dyDescent="0.2">
      <c r="B185" s="122">
        <v>209</v>
      </c>
      <c r="C185" s="121" t="s">
        <v>754</v>
      </c>
      <c r="D185" s="123" t="s">
        <v>740</v>
      </c>
      <c r="E185" s="124" t="s">
        <v>329</v>
      </c>
      <c r="F185" s="122">
        <v>11057</v>
      </c>
      <c r="G185" s="147" t="s">
        <v>755</v>
      </c>
      <c r="H185" s="124" t="s">
        <v>354</v>
      </c>
      <c r="I185" s="121">
        <v>4000</v>
      </c>
      <c r="J185" s="125">
        <v>0.146205</v>
      </c>
      <c r="K185" s="126">
        <f t="shared" si="2"/>
        <v>584.82000000000005</v>
      </c>
      <c r="N185" s="143"/>
      <c r="O185" s="143"/>
    </row>
    <row r="186" spans="2:15" ht="51" x14ac:dyDescent="0.2">
      <c r="B186" s="122">
        <v>210</v>
      </c>
      <c r="C186" s="121" t="s">
        <v>756</v>
      </c>
      <c r="D186" s="123" t="s">
        <v>740</v>
      </c>
      <c r="E186" s="124" t="s">
        <v>329</v>
      </c>
      <c r="F186" s="122">
        <v>40552</v>
      </c>
      <c r="G186" s="148" t="s">
        <v>757</v>
      </c>
      <c r="H186" s="124" t="s">
        <v>753</v>
      </c>
      <c r="I186" s="122">
        <v>15</v>
      </c>
      <c r="J186" s="125">
        <v>37.474650000000004</v>
      </c>
      <c r="K186" s="126">
        <f t="shared" si="2"/>
        <v>562.11975000000007</v>
      </c>
      <c r="N186" s="143"/>
      <c r="O186" s="143"/>
    </row>
    <row r="187" spans="2:15" ht="51" x14ac:dyDescent="0.2">
      <c r="B187" s="122">
        <v>211</v>
      </c>
      <c r="C187" s="121" t="s">
        <v>758</v>
      </c>
      <c r="D187" s="123" t="s">
        <v>740</v>
      </c>
      <c r="E187" s="124" t="s">
        <v>329</v>
      </c>
      <c r="F187" s="122">
        <v>11055</v>
      </c>
      <c r="G187" s="147" t="s">
        <v>759</v>
      </c>
      <c r="H187" s="124" t="s">
        <v>354</v>
      </c>
      <c r="I187" s="121">
        <v>4000</v>
      </c>
      <c r="J187" s="125">
        <v>6.1560000000000004E-2</v>
      </c>
      <c r="K187" s="126">
        <f t="shared" si="2"/>
        <v>246.24</v>
      </c>
      <c r="N187" s="143"/>
      <c r="O187" s="143"/>
    </row>
    <row r="188" spans="2:15" ht="89.25" x14ac:dyDescent="0.2">
      <c r="B188" s="122">
        <v>212</v>
      </c>
      <c r="C188" s="121" t="s">
        <v>760</v>
      </c>
      <c r="D188" s="123" t="s">
        <v>740</v>
      </c>
      <c r="E188" s="123" t="s">
        <v>351</v>
      </c>
      <c r="F188" s="123" t="s">
        <v>352</v>
      </c>
      <c r="G188" s="148" t="s">
        <v>761</v>
      </c>
      <c r="H188" s="124" t="s">
        <v>354</v>
      </c>
      <c r="I188" s="122">
        <v>40</v>
      </c>
      <c r="J188" s="125">
        <v>4.705492500000001</v>
      </c>
      <c r="K188" s="126">
        <f t="shared" si="2"/>
        <v>188.21970000000005</v>
      </c>
      <c r="N188" s="143"/>
      <c r="O188" s="143"/>
    </row>
    <row r="189" spans="2:15" ht="76.5" x14ac:dyDescent="0.2">
      <c r="B189" s="122">
        <v>213</v>
      </c>
      <c r="C189" s="121" t="s">
        <v>762</v>
      </c>
      <c r="D189" s="123" t="s">
        <v>740</v>
      </c>
      <c r="E189" s="124" t="s">
        <v>329</v>
      </c>
      <c r="F189" s="122">
        <v>7568</v>
      </c>
      <c r="G189" s="147" t="s">
        <v>763</v>
      </c>
      <c r="H189" s="124" t="s">
        <v>354</v>
      </c>
      <c r="I189" s="121">
        <v>4000</v>
      </c>
      <c r="J189" s="125">
        <v>0.46939500000000001</v>
      </c>
      <c r="K189" s="126">
        <f>I189*J189</f>
        <v>1877.58</v>
      </c>
      <c r="N189" s="143"/>
      <c r="O189" s="143"/>
    </row>
    <row r="190" spans="2:15" ht="76.5" x14ac:dyDescent="0.2">
      <c r="B190" s="122">
        <v>214</v>
      </c>
      <c r="C190" s="121" t="s">
        <v>764</v>
      </c>
      <c r="D190" s="123" t="s">
        <v>740</v>
      </c>
      <c r="E190" s="124" t="s">
        <v>329</v>
      </c>
      <c r="F190" s="122">
        <v>7584</v>
      </c>
      <c r="G190" s="147" t="s">
        <v>765</v>
      </c>
      <c r="H190" s="124" t="s">
        <v>354</v>
      </c>
      <c r="I190" s="121">
        <v>1000</v>
      </c>
      <c r="J190" s="125">
        <v>0.71563500000000002</v>
      </c>
      <c r="K190" s="126">
        <f t="shared" si="2"/>
        <v>715.63499999999999</v>
      </c>
      <c r="N190" s="143"/>
      <c r="O190" s="143"/>
    </row>
    <row r="191" spans="2:15" ht="51" x14ac:dyDescent="0.2">
      <c r="B191" s="122">
        <v>215</v>
      </c>
      <c r="C191" s="121" t="s">
        <v>766</v>
      </c>
      <c r="D191" s="123" t="s">
        <v>740</v>
      </c>
      <c r="E191" s="124" t="s">
        <v>329</v>
      </c>
      <c r="F191" s="122">
        <v>20247</v>
      </c>
      <c r="G191" s="147" t="s">
        <v>767</v>
      </c>
      <c r="H191" s="124" t="s">
        <v>374</v>
      </c>
      <c r="I191" s="122">
        <v>30</v>
      </c>
      <c r="J191" s="125">
        <v>13.296960000000002</v>
      </c>
      <c r="K191" s="126">
        <f t="shared" si="2"/>
        <v>398.90880000000004</v>
      </c>
      <c r="N191" s="143"/>
      <c r="O191" s="143"/>
    </row>
    <row r="192" spans="2:15" ht="38.25" x14ac:dyDescent="0.2">
      <c r="B192" s="122">
        <v>216</v>
      </c>
      <c r="C192" s="121" t="s">
        <v>768</v>
      </c>
      <c r="D192" s="123" t="s">
        <v>740</v>
      </c>
      <c r="E192" s="124" t="s">
        <v>329</v>
      </c>
      <c r="F192" s="122">
        <v>5066</v>
      </c>
      <c r="G192" s="148" t="s">
        <v>769</v>
      </c>
      <c r="H192" s="124" t="s">
        <v>374</v>
      </c>
      <c r="I192" s="122">
        <v>20</v>
      </c>
      <c r="J192" s="125">
        <v>15.820919999999997</v>
      </c>
      <c r="K192" s="126">
        <f t="shared" si="2"/>
        <v>316.41839999999996</v>
      </c>
      <c r="N192" s="143"/>
      <c r="O192" s="143"/>
    </row>
    <row r="193" spans="2:15" ht="51" x14ac:dyDescent="0.2">
      <c r="B193" s="122">
        <v>217</v>
      </c>
      <c r="C193" s="121" t="s">
        <v>770</v>
      </c>
      <c r="D193" s="123" t="s">
        <v>740</v>
      </c>
      <c r="E193" s="124" t="s">
        <v>402</v>
      </c>
      <c r="F193" s="122">
        <v>453</v>
      </c>
      <c r="G193" s="147" t="s">
        <v>771</v>
      </c>
      <c r="H193" s="124" t="s">
        <v>374</v>
      </c>
      <c r="I193" s="122">
        <v>20</v>
      </c>
      <c r="J193" s="125">
        <v>11.52711</v>
      </c>
      <c r="K193" s="126">
        <f t="shared" si="2"/>
        <v>230.54220000000001</v>
      </c>
      <c r="N193" s="143"/>
      <c r="O193" s="143"/>
    </row>
    <row r="194" spans="2:15" ht="51" x14ac:dyDescent="0.2">
      <c r="B194" s="122">
        <v>218</v>
      </c>
      <c r="C194" s="121" t="s">
        <v>772</v>
      </c>
      <c r="D194" s="123" t="s">
        <v>740</v>
      </c>
      <c r="E194" s="124" t="s">
        <v>329</v>
      </c>
      <c r="F194" s="122">
        <v>37394</v>
      </c>
      <c r="G194" s="148" t="s">
        <v>773</v>
      </c>
      <c r="H194" s="124" t="s">
        <v>354</v>
      </c>
      <c r="I194" s="122">
        <v>80</v>
      </c>
      <c r="J194" s="125">
        <v>34.142715000000003</v>
      </c>
      <c r="K194" s="126">
        <f t="shared" si="2"/>
        <v>2731.4172000000003</v>
      </c>
      <c r="N194" s="143"/>
      <c r="O194" s="143"/>
    </row>
    <row r="195" spans="2:15" ht="38.25" x14ac:dyDescent="0.2">
      <c r="B195" s="122">
        <v>219</v>
      </c>
      <c r="C195" s="122">
        <v>86487</v>
      </c>
      <c r="D195" s="124" t="s">
        <v>774</v>
      </c>
      <c r="E195" s="124" t="s">
        <v>384</v>
      </c>
      <c r="F195" s="124" t="s">
        <v>775</v>
      </c>
      <c r="G195" s="148" t="s">
        <v>776</v>
      </c>
      <c r="H195" s="124" t="s">
        <v>354</v>
      </c>
      <c r="I195" s="121">
        <v>2000</v>
      </c>
      <c r="J195" s="125">
        <v>6.9254999999999997E-2</v>
      </c>
      <c r="K195" s="126">
        <f t="shared" si="2"/>
        <v>138.51</v>
      </c>
      <c r="N195" s="143"/>
      <c r="O195" s="143"/>
    </row>
    <row r="196" spans="2:15" ht="63.75" x14ac:dyDescent="0.2">
      <c r="B196" s="122">
        <v>220</v>
      </c>
      <c r="C196" s="122">
        <v>163053</v>
      </c>
      <c r="D196" s="124" t="s">
        <v>774</v>
      </c>
      <c r="E196" s="124" t="s">
        <v>443</v>
      </c>
      <c r="F196" s="123" t="s">
        <v>352</v>
      </c>
      <c r="G196" s="147" t="s">
        <v>777</v>
      </c>
      <c r="H196" s="124" t="s">
        <v>354</v>
      </c>
      <c r="I196" s="122">
        <v>100</v>
      </c>
      <c r="J196" s="128">
        <v>94.633109999999988</v>
      </c>
      <c r="K196" s="126">
        <f t="shared" si="2"/>
        <v>9463.3109999999979</v>
      </c>
      <c r="N196" s="143"/>
      <c r="O196" s="143"/>
    </row>
    <row r="197" spans="2:15" ht="63.75" x14ac:dyDescent="0.2">
      <c r="B197" s="122">
        <v>221</v>
      </c>
      <c r="C197" s="122">
        <v>163055</v>
      </c>
      <c r="D197" s="124" t="s">
        <v>774</v>
      </c>
      <c r="E197" s="124" t="s">
        <v>443</v>
      </c>
      <c r="F197" s="123" t="s">
        <v>352</v>
      </c>
      <c r="G197" s="147" t="s">
        <v>778</v>
      </c>
      <c r="H197" s="124" t="s">
        <v>354</v>
      </c>
      <c r="I197" s="122">
        <v>100</v>
      </c>
      <c r="J197" s="128">
        <v>94.633109999999988</v>
      </c>
      <c r="K197" s="126">
        <f t="shared" si="2"/>
        <v>9463.3109999999979</v>
      </c>
      <c r="N197" s="143"/>
      <c r="O197" s="143"/>
    </row>
    <row r="198" spans="2:15" ht="51" x14ac:dyDescent="0.2">
      <c r="B198" s="122">
        <v>222</v>
      </c>
      <c r="C198" s="122">
        <v>163039</v>
      </c>
      <c r="D198" s="124" t="s">
        <v>774</v>
      </c>
      <c r="E198" s="124" t="s">
        <v>443</v>
      </c>
      <c r="F198" s="123" t="s">
        <v>352</v>
      </c>
      <c r="G198" s="147" t="s">
        <v>779</v>
      </c>
      <c r="H198" s="124" t="s">
        <v>354</v>
      </c>
      <c r="I198" s="122">
        <v>5</v>
      </c>
      <c r="J198" s="128">
        <v>50.086755000000004</v>
      </c>
      <c r="K198" s="126">
        <f t="shared" si="2"/>
        <v>250.43377500000003</v>
      </c>
      <c r="N198" s="143"/>
      <c r="O198" s="143"/>
    </row>
    <row r="199" spans="2:15" ht="51" x14ac:dyDescent="0.2">
      <c r="B199" s="122">
        <v>223</v>
      </c>
      <c r="C199" s="122">
        <v>138797</v>
      </c>
      <c r="D199" s="124" t="s">
        <v>774</v>
      </c>
      <c r="E199" s="124" t="s">
        <v>443</v>
      </c>
      <c r="F199" s="123" t="s">
        <v>352</v>
      </c>
      <c r="G199" s="147" t="s">
        <v>780</v>
      </c>
      <c r="H199" s="124" t="s">
        <v>354</v>
      </c>
      <c r="I199" s="122">
        <v>7</v>
      </c>
      <c r="J199" s="128">
        <v>20.699550000000002</v>
      </c>
      <c r="K199" s="126">
        <f t="shared" ref="K199:K262" si="3">I199*J199</f>
        <v>144.89685000000003</v>
      </c>
      <c r="N199" s="143"/>
      <c r="O199" s="143"/>
    </row>
    <row r="200" spans="2:15" ht="38.25" x14ac:dyDescent="0.2">
      <c r="B200" s="122">
        <v>223</v>
      </c>
      <c r="C200" s="121" t="s">
        <v>781</v>
      </c>
      <c r="D200" s="124" t="s">
        <v>782</v>
      </c>
      <c r="E200" s="124" t="s">
        <v>329</v>
      </c>
      <c r="F200" s="122">
        <v>39515</v>
      </c>
      <c r="G200" s="148" t="s">
        <v>783</v>
      </c>
      <c r="H200" s="124" t="s">
        <v>354</v>
      </c>
      <c r="I200" s="121">
        <v>3000</v>
      </c>
      <c r="J200" s="125">
        <v>24.547050000000002</v>
      </c>
      <c r="K200" s="126">
        <f t="shared" si="3"/>
        <v>73641.150000000009</v>
      </c>
      <c r="N200" s="143"/>
      <c r="O200" s="143"/>
    </row>
    <row r="201" spans="2:15" ht="38.25" x14ac:dyDescent="0.2">
      <c r="B201" s="122">
        <v>225</v>
      </c>
      <c r="C201" s="121" t="s">
        <v>784</v>
      </c>
      <c r="D201" s="124" t="s">
        <v>782</v>
      </c>
      <c r="E201" s="124" t="s">
        <v>329</v>
      </c>
      <c r="F201" s="122">
        <v>39571</v>
      </c>
      <c r="G201" s="148" t="s">
        <v>785</v>
      </c>
      <c r="H201" s="124" t="s">
        <v>354</v>
      </c>
      <c r="I201" s="121">
        <v>1000</v>
      </c>
      <c r="J201" s="125">
        <v>3.8474999999999997</v>
      </c>
      <c r="K201" s="126">
        <f t="shared" si="3"/>
        <v>3847.4999999999995</v>
      </c>
      <c r="N201" s="143"/>
      <c r="O201" s="143"/>
    </row>
    <row r="202" spans="2:15" ht="38.25" x14ac:dyDescent="0.2">
      <c r="B202" s="122">
        <v>226</v>
      </c>
      <c r="C202" s="121" t="s">
        <v>786</v>
      </c>
      <c r="D202" s="124" t="s">
        <v>782</v>
      </c>
      <c r="E202" s="124" t="s">
        <v>329</v>
      </c>
      <c r="F202" s="122">
        <v>39570</v>
      </c>
      <c r="G202" s="148" t="s">
        <v>787</v>
      </c>
      <c r="H202" s="124" t="s">
        <v>354</v>
      </c>
      <c r="I202" s="121">
        <v>3000</v>
      </c>
      <c r="J202" s="125">
        <v>3.7782450000000005</v>
      </c>
      <c r="K202" s="126">
        <f t="shared" si="3"/>
        <v>11334.735000000002</v>
      </c>
      <c r="N202" s="143"/>
      <c r="O202" s="143"/>
    </row>
    <row r="203" spans="2:15" ht="51" x14ac:dyDescent="0.2">
      <c r="B203" s="122">
        <v>227</v>
      </c>
      <c r="C203" s="121" t="s">
        <v>788</v>
      </c>
      <c r="D203" s="124" t="s">
        <v>782</v>
      </c>
      <c r="E203" s="124" t="s">
        <v>329</v>
      </c>
      <c r="F203" s="122">
        <v>39572</v>
      </c>
      <c r="G203" s="148" t="s">
        <v>789</v>
      </c>
      <c r="H203" s="124" t="s">
        <v>354</v>
      </c>
      <c r="I203" s="123">
        <v>2000</v>
      </c>
      <c r="J203" s="125">
        <v>3.5627849999999994</v>
      </c>
      <c r="K203" s="126">
        <f t="shared" si="3"/>
        <v>7125.5699999999988</v>
      </c>
      <c r="N203" s="143"/>
      <c r="O203" s="143"/>
    </row>
    <row r="204" spans="2:15" ht="51" x14ac:dyDescent="0.2">
      <c r="B204" s="122">
        <v>228</v>
      </c>
      <c r="C204" s="121" t="s">
        <v>790</v>
      </c>
      <c r="D204" s="124" t="s">
        <v>782</v>
      </c>
      <c r="E204" s="124" t="s">
        <v>329</v>
      </c>
      <c r="F204" s="122">
        <v>345</v>
      </c>
      <c r="G204" s="147" t="s">
        <v>791</v>
      </c>
      <c r="H204" s="124" t="s">
        <v>374</v>
      </c>
      <c r="I204" s="122">
        <v>95</v>
      </c>
      <c r="J204" s="125">
        <v>20.245545</v>
      </c>
      <c r="K204" s="126">
        <f t="shared" si="3"/>
        <v>1923.326775</v>
      </c>
      <c r="N204" s="143"/>
      <c r="O204" s="143"/>
    </row>
    <row r="205" spans="2:15" ht="51" x14ac:dyDescent="0.2">
      <c r="B205" s="122">
        <v>229</v>
      </c>
      <c r="C205" s="121" t="s">
        <v>792</v>
      </c>
      <c r="D205" s="124" t="s">
        <v>782</v>
      </c>
      <c r="E205" s="124" t="s">
        <v>329</v>
      </c>
      <c r="F205" s="122">
        <v>5104</v>
      </c>
      <c r="G205" s="148" t="s">
        <v>793</v>
      </c>
      <c r="H205" s="124" t="s">
        <v>354</v>
      </c>
      <c r="I205" s="121">
        <v>2500</v>
      </c>
      <c r="J205" s="125">
        <v>4.6169999999999996E-2</v>
      </c>
      <c r="K205" s="126">
        <f t="shared" si="3"/>
        <v>115.42499999999998</v>
      </c>
      <c r="N205" s="143"/>
      <c r="O205" s="143"/>
    </row>
    <row r="206" spans="2:15" ht="63.75" x14ac:dyDescent="0.2">
      <c r="B206" s="122">
        <v>230</v>
      </c>
      <c r="C206" s="121" t="s">
        <v>794</v>
      </c>
      <c r="D206" s="124" t="s">
        <v>782</v>
      </c>
      <c r="E206" s="124" t="s">
        <v>329</v>
      </c>
      <c r="F206" s="122">
        <v>39435</v>
      </c>
      <c r="G206" s="148" t="s">
        <v>795</v>
      </c>
      <c r="H206" s="124" t="s">
        <v>796</v>
      </c>
      <c r="I206" s="122">
        <v>140</v>
      </c>
      <c r="J206" s="125">
        <v>7.6949999999999994</v>
      </c>
      <c r="K206" s="126">
        <f t="shared" si="3"/>
        <v>1077.3</v>
      </c>
      <c r="N206" s="143"/>
      <c r="O206" s="143"/>
    </row>
    <row r="207" spans="2:15" ht="51" x14ac:dyDescent="0.2">
      <c r="B207" s="122">
        <v>231</v>
      </c>
      <c r="C207" s="121" t="s">
        <v>797</v>
      </c>
      <c r="D207" s="124" t="s">
        <v>782</v>
      </c>
      <c r="E207" s="124" t="s">
        <v>329</v>
      </c>
      <c r="F207" s="122">
        <v>20247</v>
      </c>
      <c r="G207" s="148" t="s">
        <v>798</v>
      </c>
      <c r="H207" s="124" t="s">
        <v>796</v>
      </c>
      <c r="I207" s="122">
        <v>30</v>
      </c>
      <c r="J207" s="125">
        <v>13.296960000000002</v>
      </c>
      <c r="K207" s="126">
        <f t="shared" si="3"/>
        <v>398.90880000000004</v>
      </c>
      <c r="N207" s="143"/>
      <c r="O207" s="143"/>
    </row>
    <row r="208" spans="2:15" ht="38.25" x14ac:dyDescent="0.2">
      <c r="B208" s="122">
        <v>232</v>
      </c>
      <c r="C208" s="121" t="s">
        <v>398</v>
      </c>
      <c r="D208" s="124" t="s">
        <v>782</v>
      </c>
      <c r="E208" s="124" t="s">
        <v>329</v>
      </c>
      <c r="F208" s="122">
        <v>37395</v>
      </c>
      <c r="G208" s="148" t="s">
        <v>400</v>
      </c>
      <c r="H208" s="124" t="s">
        <v>354</v>
      </c>
      <c r="I208" s="121">
        <v>5000</v>
      </c>
      <c r="J208" s="125">
        <v>0.37705500000000003</v>
      </c>
      <c r="K208" s="126">
        <f t="shared" si="3"/>
        <v>1885.2750000000001</v>
      </c>
      <c r="N208" s="143"/>
      <c r="O208" s="143"/>
    </row>
    <row r="209" spans="2:15" ht="38.25" x14ac:dyDescent="0.2">
      <c r="B209" s="122">
        <v>233</v>
      </c>
      <c r="C209" s="121" t="s">
        <v>799</v>
      </c>
      <c r="D209" s="123" t="s">
        <v>800</v>
      </c>
      <c r="E209" s="124" t="s">
        <v>443</v>
      </c>
      <c r="F209" s="123" t="s">
        <v>352</v>
      </c>
      <c r="G209" s="148" t="s">
        <v>801</v>
      </c>
      <c r="H209" s="124" t="s">
        <v>802</v>
      </c>
      <c r="I209" s="122">
        <v>100</v>
      </c>
      <c r="J209" s="125">
        <v>2.8894725000000001</v>
      </c>
      <c r="K209" s="126">
        <f t="shared" si="3"/>
        <v>288.94725</v>
      </c>
      <c r="N209" s="143"/>
      <c r="O209" s="143"/>
    </row>
    <row r="210" spans="2:15" ht="38.25" x14ac:dyDescent="0.2">
      <c r="B210" s="122">
        <v>234</v>
      </c>
      <c r="C210" s="121" t="s">
        <v>803</v>
      </c>
      <c r="D210" s="123" t="s">
        <v>800</v>
      </c>
      <c r="E210" s="124" t="s">
        <v>329</v>
      </c>
      <c r="F210" s="122">
        <v>366</v>
      </c>
      <c r="G210" s="147" t="s">
        <v>804</v>
      </c>
      <c r="H210" s="124" t="s">
        <v>805</v>
      </c>
      <c r="I210" s="122">
        <v>5</v>
      </c>
      <c r="J210" s="125">
        <v>57.712499999999999</v>
      </c>
      <c r="K210" s="126">
        <f t="shared" si="3"/>
        <v>288.5625</v>
      </c>
      <c r="N210" s="143"/>
      <c r="O210" s="143"/>
    </row>
    <row r="211" spans="2:15" ht="38.25" x14ac:dyDescent="0.2">
      <c r="B211" s="122">
        <v>235</v>
      </c>
      <c r="C211" s="121" t="s">
        <v>806</v>
      </c>
      <c r="D211" s="123" t="s">
        <v>800</v>
      </c>
      <c r="E211" s="124" t="s">
        <v>402</v>
      </c>
      <c r="F211" s="122">
        <v>209</v>
      </c>
      <c r="G211" s="148" t="s">
        <v>807</v>
      </c>
      <c r="H211" s="124" t="s">
        <v>374</v>
      </c>
      <c r="I211" s="121">
        <v>1500</v>
      </c>
      <c r="J211" s="125">
        <v>0.37705500000000003</v>
      </c>
      <c r="K211" s="126">
        <f t="shared" si="3"/>
        <v>565.5825000000001</v>
      </c>
      <c r="N211" s="143"/>
      <c r="O211" s="143"/>
    </row>
    <row r="212" spans="2:15" ht="51" x14ac:dyDescent="0.2">
      <c r="B212" s="122">
        <v>236</v>
      </c>
      <c r="C212" s="121" t="s">
        <v>808</v>
      </c>
      <c r="D212" s="123" t="s">
        <v>800</v>
      </c>
      <c r="E212" s="124" t="s">
        <v>329</v>
      </c>
      <c r="F212" s="122">
        <v>371</v>
      </c>
      <c r="G212" s="148" t="s">
        <v>809</v>
      </c>
      <c r="H212" s="124" t="s">
        <v>374</v>
      </c>
      <c r="I212" s="121">
        <v>2000</v>
      </c>
      <c r="J212" s="125">
        <v>0.48478500000000008</v>
      </c>
      <c r="K212" s="126">
        <f t="shared" si="3"/>
        <v>969.57000000000016</v>
      </c>
      <c r="N212" s="143"/>
      <c r="O212" s="143"/>
    </row>
    <row r="213" spans="2:15" ht="38.25" x14ac:dyDescent="0.2">
      <c r="B213" s="122">
        <v>237</v>
      </c>
      <c r="C213" s="121" t="s">
        <v>810</v>
      </c>
      <c r="D213" s="123" t="s">
        <v>800</v>
      </c>
      <c r="E213" s="124" t="s">
        <v>384</v>
      </c>
      <c r="F213" s="124" t="s">
        <v>811</v>
      </c>
      <c r="G213" s="148" t="s">
        <v>812</v>
      </c>
      <c r="H213" s="124" t="s">
        <v>354</v>
      </c>
      <c r="I213" s="122">
        <v>500</v>
      </c>
      <c r="J213" s="125">
        <v>23.985315</v>
      </c>
      <c r="K213" s="126">
        <f t="shared" si="3"/>
        <v>11992.657499999999</v>
      </c>
      <c r="N213" s="143"/>
      <c r="O213" s="143"/>
    </row>
    <row r="214" spans="2:15" ht="76.5" x14ac:dyDescent="0.2">
      <c r="B214" s="122">
        <v>238</v>
      </c>
      <c r="C214" s="121" t="s">
        <v>813</v>
      </c>
      <c r="D214" s="123" t="s">
        <v>800</v>
      </c>
      <c r="E214" s="124" t="s">
        <v>384</v>
      </c>
      <c r="F214" s="124" t="s">
        <v>814</v>
      </c>
      <c r="G214" s="148" t="s">
        <v>815</v>
      </c>
      <c r="H214" s="124" t="s">
        <v>354</v>
      </c>
      <c r="I214" s="122">
        <v>540</v>
      </c>
      <c r="J214" s="125">
        <v>8.0874449999999989</v>
      </c>
      <c r="K214" s="126">
        <f t="shared" si="3"/>
        <v>4367.220299999999</v>
      </c>
      <c r="N214" s="143"/>
      <c r="O214" s="143"/>
    </row>
    <row r="215" spans="2:15" ht="38.25" x14ac:dyDescent="0.2">
      <c r="B215" s="122">
        <v>239</v>
      </c>
      <c r="C215" s="121" t="s">
        <v>816</v>
      </c>
      <c r="D215" s="123" t="s">
        <v>800</v>
      </c>
      <c r="E215" s="124" t="s">
        <v>329</v>
      </c>
      <c r="F215" s="122">
        <v>13284</v>
      </c>
      <c r="G215" s="148" t="s">
        <v>817</v>
      </c>
      <c r="H215" s="124" t="s">
        <v>354</v>
      </c>
      <c r="I215" s="121">
        <v>7500</v>
      </c>
      <c r="J215" s="125">
        <v>0.44631000000000004</v>
      </c>
      <c r="K215" s="126">
        <f t="shared" si="3"/>
        <v>3347.3250000000003</v>
      </c>
      <c r="N215" s="143"/>
      <c r="O215" s="143"/>
    </row>
    <row r="216" spans="2:15" ht="38.25" x14ac:dyDescent="0.2">
      <c r="B216" s="122">
        <v>240</v>
      </c>
      <c r="C216" s="121" t="s">
        <v>818</v>
      </c>
      <c r="D216" s="123" t="s">
        <v>800</v>
      </c>
      <c r="E216" s="124" t="s">
        <v>384</v>
      </c>
      <c r="F216" s="124" t="s">
        <v>819</v>
      </c>
      <c r="G216" s="147" t="s">
        <v>820</v>
      </c>
      <c r="H216" s="124" t="s">
        <v>374</v>
      </c>
      <c r="I216" s="122">
        <v>40</v>
      </c>
      <c r="J216" s="125">
        <v>24.623999999999999</v>
      </c>
      <c r="K216" s="126">
        <f t="shared" si="3"/>
        <v>984.95999999999992</v>
      </c>
      <c r="N216" s="143"/>
      <c r="O216" s="143"/>
    </row>
    <row r="217" spans="2:15" ht="38.25" x14ac:dyDescent="0.2">
      <c r="B217" s="122">
        <v>241</v>
      </c>
      <c r="C217" s="121" t="s">
        <v>821</v>
      </c>
      <c r="D217" s="123" t="s">
        <v>800</v>
      </c>
      <c r="E217" s="124" t="s">
        <v>384</v>
      </c>
      <c r="F217" s="124" t="s">
        <v>822</v>
      </c>
      <c r="G217" s="148" t="s">
        <v>823</v>
      </c>
      <c r="H217" s="124" t="s">
        <v>354</v>
      </c>
      <c r="I217" s="122">
        <v>600</v>
      </c>
      <c r="J217" s="125">
        <v>4.4400149999999998</v>
      </c>
      <c r="K217" s="126">
        <f t="shared" si="3"/>
        <v>2664.009</v>
      </c>
      <c r="N217" s="143"/>
      <c r="O217" s="143"/>
    </row>
    <row r="218" spans="2:15" ht="51" x14ac:dyDescent="0.2">
      <c r="B218" s="122">
        <v>242</v>
      </c>
      <c r="C218" s="121" t="s">
        <v>824</v>
      </c>
      <c r="D218" s="124" t="s">
        <v>825</v>
      </c>
      <c r="E218" s="124" t="s">
        <v>443</v>
      </c>
      <c r="F218" s="123" t="s">
        <v>352</v>
      </c>
      <c r="G218" s="148" t="s">
        <v>826</v>
      </c>
      <c r="H218" s="124" t="s">
        <v>354</v>
      </c>
      <c r="I218" s="122">
        <v>150</v>
      </c>
      <c r="J218" s="125">
        <v>153.13049999999998</v>
      </c>
      <c r="K218" s="126">
        <f t="shared" si="3"/>
        <v>22969.574999999997</v>
      </c>
      <c r="N218" s="143"/>
      <c r="O218" s="143"/>
    </row>
    <row r="219" spans="2:15" ht="76.5" x14ac:dyDescent="0.2">
      <c r="B219" s="122">
        <v>243</v>
      </c>
      <c r="C219" s="121" t="s">
        <v>827</v>
      </c>
      <c r="D219" s="124" t="s">
        <v>825</v>
      </c>
      <c r="E219" s="124" t="s">
        <v>329</v>
      </c>
      <c r="F219" s="122">
        <v>4299</v>
      </c>
      <c r="G219" s="148" t="s">
        <v>828</v>
      </c>
      <c r="H219" s="124" t="s">
        <v>354</v>
      </c>
      <c r="I219" s="121">
        <v>1000</v>
      </c>
      <c r="J219" s="125">
        <v>1.177335</v>
      </c>
      <c r="K219" s="126">
        <f t="shared" si="3"/>
        <v>1177.335</v>
      </c>
      <c r="N219" s="143"/>
      <c r="O219" s="143"/>
    </row>
    <row r="220" spans="2:15" ht="51" x14ac:dyDescent="0.2">
      <c r="B220" s="122">
        <v>244</v>
      </c>
      <c r="C220" s="121" t="s">
        <v>829</v>
      </c>
      <c r="D220" s="124" t="s">
        <v>825</v>
      </c>
      <c r="E220" s="124" t="s">
        <v>384</v>
      </c>
      <c r="F220" s="124" t="s">
        <v>830</v>
      </c>
      <c r="G220" s="148" t="s">
        <v>831</v>
      </c>
      <c r="H220" s="124" t="s">
        <v>354</v>
      </c>
      <c r="I220" s="122">
        <v>30</v>
      </c>
      <c r="J220" s="125">
        <v>31.680315</v>
      </c>
      <c r="K220" s="126">
        <f t="shared" si="3"/>
        <v>950.40944999999999</v>
      </c>
      <c r="N220" s="143"/>
      <c r="O220" s="143"/>
    </row>
    <row r="221" spans="2:15" ht="51" x14ac:dyDescent="0.2">
      <c r="B221" s="122">
        <v>245</v>
      </c>
      <c r="C221" s="121" t="s">
        <v>832</v>
      </c>
      <c r="D221" s="124" t="s">
        <v>825</v>
      </c>
      <c r="E221" s="124" t="s">
        <v>384</v>
      </c>
      <c r="F221" s="124" t="s">
        <v>830</v>
      </c>
      <c r="G221" s="148" t="s">
        <v>833</v>
      </c>
      <c r="H221" s="124" t="s">
        <v>354</v>
      </c>
      <c r="I221" s="122">
        <v>50</v>
      </c>
      <c r="J221" s="125">
        <v>31.680315</v>
      </c>
      <c r="K221" s="126">
        <f t="shared" si="3"/>
        <v>1584.01575</v>
      </c>
      <c r="N221" s="143"/>
      <c r="O221" s="143"/>
    </row>
    <row r="222" spans="2:15" ht="51" x14ac:dyDescent="0.2">
      <c r="B222" s="122">
        <v>246</v>
      </c>
      <c r="C222" s="121" t="s">
        <v>834</v>
      </c>
      <c r="D222" s="124" t="s">
        <v>825</v>
      </c>
      <c r="E222" s="124" t="s">
        <v>384</v>
      </c>
      <c r="F222" s="124" t="s">
        <v>830</v>
      </c>
      <c r="G222" s="148" t="s">
        <v>835</v>
      </c>
      <c r="H222" s="124" t="s">
        <v>354</v>
      </c>
      <c r="I222" s="122">
        <v>50</v>
      </c>
      <c r="J222" s="125">
        <v>31.680315</v>
      </c>
      <c r="K222" s="126">
        <f t="shared" si="3"/>
        <v>1584.01575</v>
      </c>
      <c r="N222" s="143"/>
      <c r="O222" s="143"/>
    </row>
    <row r="223" spans="2:15" ht="51" x14ac:dyDescent="0.2">
      <c r="B223" s="122">
        <v>247</v>
      </c>
      <c r="C223" s="121" t="s">
        <v>836</v>
      </c>
      <c r="D223" s="124" t="s">
        <v>837</v>
      </c>
      <c r="E223" s="124" t="s">
        <v>329</v>
      </c>
      <c r="F223" s="122">
        <v>1381</v>
      </c>
      <c r="G223" s="148" t="s">
        <v>838</v>
      </c>
      <c r="H223" s="124" t="s">
        <v>354</v>
      </c>
      <c r="I223" s="121">
        <v>1000</v>
      </c>
      <c r="J223" s="125">
        <v>8.9261999999999979</v>
      </c>
      <c r="K223" s="126">
        <f t="shared" si="3"/>
        <v>8926.1999999999971</v>
      </c>
      <c r="N223" s="143"/>
      <c r="O223" s="143"/>
    </row>
    <row r="224" spans="2:15" ht="38.25" x14ac:dyDescent="0.2">
      <c r="B224" s="122">
        <v>248</v>
      </c>
      <c r="C224" s="121" t="s">
        <v>839</v>
      </c>
      <c r="D224" s="123" t="s">
        <v>840</v>
      </c>
      <c r="E224" s="124" t="s">
        <v>402</v>
      </c>
      <c r="F224" s="122">
        <v>7798</v>
      </c>
      <c r="G224" s="148" t="s">
        <v>841</v>
      </c>
      <c r="H224" s="124" t="s">
        <v>374</v>
      </c>
      <c r="I224" s="122">
        <v>90</v>
      </c>
      <c r="J224" s="125">
        <v>10.834560000000002</v>
      </c>
      <c r="K224" s="126">
        <f t="shared" si="3"/>
        <v>975.11040000000014</v>
      </c>
      <c r="N224" s="143"/>
      <c r="O224" s="143"/>
    </row>
    <row r="225" spans="2:15" ht="63.75" x14ac:dyDescent="0.2">
      <c r="B225" s="122">
        <v>249</v>
      </c>
      <c r="C225" s="121" t="s">
        <v>842</v>
      </c>
      <c r="D225" s="123" t="s">
        <v>840</v>
      </c>
      <c r="E225" s="124" t="s">
        <v>329</v>
      </c>
      <c r="F225" s="122">
        <v>34357</v>
      </c>
      <c r="G225" s="148" t="s">
        <v>843</v>
      </c>
      <c r="H225" s="124" t="s">
        <v>374</v>
      </c>
      <c r="I225" s="122">
        <v>150</v>
      </c>
      <c r="J225" s="131">
        <v>2.6162999999999998</v>
      </c>
      <c r="K225" s="126">
        <f t="shared" si="3"/>
        <v>392.44499999999999</v>
      </c>
      <c r="N225" s="143"/>
      <c r="O225" s="143"/>
    </row>
    <row r="226" spans="2:15" ht="76.5" x14ac:dyDescent="0.2">
      <c r="B226" s="122">
        <v>250</v>
      </c>
      <c r="C226" s="121" t="s">
        <v>844</v>
      </c>
      <c r="D226" s="123" t="s">
        <v>840</v>
      </c>
      <c r="E226" s="124" t="s">
        <v>329</v>
      </c>
      <c r="F226" s="122">
        <v>1292</v>
      </c>
      <c r="G226" s="148" t="s">
        <v>845</v>
      </c>
      <c r="H226" s="124" t="s">
        <v>453</v>
      </c>
      <c r="I226" s="122">
        <v>500</v>
      </c>
      <c r="J226" s="125">
        <v>38.398049999999998</v>
      </c>
      <c r="K226" s="126">
        <f t="shared" si="3"/>
        <v>19199.024999999998</v>
      </c>
      <c r="N226" s="143"/>
      <c r="O226" s="143"/>
    </row>
    <row r="227" spans="2:15" ht="38.25" x14ac:dyDescent="0.2">
      <c r="B227" s="122">
        <v>251</v>
      </c>
      <c r="C227" s="121" t="s">
        <v>846</v>
      </c>
      <c r="D227" s="123" t="s">
        <v>840</v>
      </c>
      <c r="E227" s="124" t="s">
        <v>443</v>
      </c>
      <c r="F227" s="123" t="s">
        <v>352</v>
      </c>
      <c r="G227" s="148" t="s">
        <v>847</v>
      </c>
      <c r="H227" s="124" t="s">
        <v>848</v>
      </c>
      <c r="I227" s="122">
        <v>700</v>
      </c>
      <c r="J227" s="125">
        <v>2.1315149999999998</v>
      </c>
      <c r="K227" s="126">
        <f t="shared" si="3"/>
        <v>1492.0604999999998</v>
      </c>
      <c r="N227" s="143"/>
      <c r="O227" s="143"/>
    </row>
    <row r="228" spans="2:15" ht="38.25" x14ac:dyDescent="0.2">
      <c r="B228" s="122">
        <v>252</v>
      </c>
      <c r="C228" s="121" t="s">
        <v>849</v>
      </c>
      <c r="D228" s="123" t="s">
        <v>840</v>
      </c>
      <c r="E228" s="124" t="s">
        <v>402</v>
      </c>
      <c r="F228" s="122">
        <v>77</v>
      </c>
      <c r="G228" s="148" t="s">
        <v>850</v>
      </c>
      <c r="H228" s="124" t="s">
        <v>453</v>
      </c>
      <c r="I228" s="122">
        <v>300</v>
      </c>
      <c r="J228" s="125">
        <v>13.850999999999999</v>
      </c>
      <c r="K228" s="126">
        <f t="shared" si="3"/>
        <v>4155.2999999999993</v>
      </c>
      <c r="N228" s="143"/>
      <c r="O228" s="143"/>
    </row>
    <row r="229" spans="2:15" ht="38.25" x14ac:dyDescent="0.2">
      <c r="B229" s="122">
        <v>253</v>
      </c>
      <c r="C229" s="121" t="s">
        <v>851</v>
      </c>
      <c r="D229" s="123" t="s">
        <v>840</v>
      </c>
      <c r="E229" s="124" t="s">
        <v>443</v>
      </c>
      <c r="F229" s="123" t="s">
        <v>352</v>
      </c>
      <c r="G229" s="148" t="s">
        <v>852</v>
      </c>
      <c r="H229" s="124" t="s">
        <v>354</v>
      </c>
      <c r="I229" s="122">
        <v>5</v>
      </c>
      <c r="J229" s="125">
        <v>53.326349999999991</v>
      </c>
      <c r="K229" s="126">
        <f t="shared" si="3"/>
        <v>266.63174999999995</v>
      </c>
      <c r="N229" s="143"/>
      <c r="O229" s="143"/>
    </row>
    <row r="230" spans="2:15" ht="38.25" x14ac:dyDescent="0.2">
      <c r="B230" s="122">
        <v>254</v>
      </c>
      <c r="C230" s="121" t="s">
        <v>853</v>
      </c>
      <c r="D230" s="123" t="s">
        <v>840</v>
      </c>
      <c r="E230" s="124" t="s">
        <v>402</v>
      </c>
      <c r="F230" s="121" t="s">
        <v>854</v>
      </c>
      <c r="G230" s="148" t="s">
        <v>855</v>
      </c>
      <c r="H230" s="124" t="s">
        <v>453</v>
      </c>
      <c r="I230" s="122">
        <v>100</v>
      </c>
      <c r="J230" s="125">
        <v>48.18609</v>
      </c>
      <c r="K230" s="126">
        <f t="shared" si="3"/>
        <v>4818.6090000000004</v>
      </c>
      <c r="N230" s="143"/>
      <c r="O230" s="143"/>
    </row>
    <row r="231" spans="2:15" ht="38.25" x14ac:dyDescent="0.2">
      <c r="B231" s="122">
        <v>255</v>
      </c>
      <c r="C231" s="124" t="s">
        <v>856</v>
      </c>
      <c r="D231" s="123" t="s">
        <v>840</v>
      </c>
      <c r="E231" s="124" t="s">
        <v>402</v>
      </c>
      <c r="F231" s="121" t="s">
        <v>857</v>
      </c>
      <c r="G231" s="148" t="s">
        <v>858</v>
      </c>
      <c r="H231" s="124" t="s">
        <v>354</v>
      </c>
      <c r="I231" s="122">
        <v>15</v>
      </c>
      <c r="J231" s="125">
        <v>60.021000000000001</v>
      </c>
      <c r="K231" s="126">
        <f t="shared" si="3"/>
        <v>900.31500000000005</v>
      </c>
      <c r="N231" s="143"/>
      <c r="O231" s="143"/>
    </row>
    <row r="232" spans="2:15" ht="63.75" x14ac:dyDescent="0.2">
      <c r="B232" s="122">
        <v>256</v>
      </c>
      <c r="C232" s="121" t="s">
        <v>859</v>
      </c>
      <c r="D232" s="123" t="s">
        <v>860</v>
      </c>
      <c r="E232" s="124" t="s">
        <v>402</v>
      </c>
      <c r="F232" s="121" t="s">
        <v>861</v>
      </c>
      <c r="G232" s="148" t="s">
        <v>862</v>
      </c>
      <c r="H232" s="124" t="s">
        <v>354</v>
      </c>
      <c r="I232" s="121">
        <v>1200</v>
      </c>
      <c r="J232" s="125">
        <v>38.398049999999998</v>
      </c>
      <c r="K232" s="126">
        <f t="shared" si="3"/>
        <v>46077.659999999996</v>
      </c>
      <c r="N232" s="143"/>
      <c r="O232" s="143"/>
    </row>
    <row r="233" spans="2:15" ht="51" x14ac:dyDescent="0.2">
      <c r="B233" s="122">
        <v>257</v>
      </c>
      <c r="C233" s="121" t="s">
        <v>863</v>
      </c>
      <c r="D233" s="123" t="s">
        <v>860</v>
      </c>
      <c r="E233" s="124" t="s">
        <v>402</v>
      </c>
      <c r="F233" s="121" t="s">
        <v>864</v>
      </c>
      <c r="G233" s="148" t="s">
        <v>865</v>
      </c>
      <c r="H233" s="124" t="s">
        <v>354</v>
      </c>
      <c r="I233" s="122">
        <v>450</v>
      </c>
      <c r="J233" s="125">
        <v>9.0493199999999998</v>
      </c>
      <c r="K233" s="126">
        <f t="shared" si="3"/>
        <v>4072.194</v>
      </c>
      <c r="N233" s="143"/>
      <c r="O233" s="143"/>
    </row>
    <row r="234" spans="2:15" ht="51" x14ac:dyDescent="0.2">
      <c r="B234" s="122">
        <v>258</v>
      </c>
      <c r="C234" s="121" t="s">
        <v>866</v>
      </c>
      <c r="D234" s="123" t="s">
        <v>860</v>
      </c>
      <c r="E234" s="124" t="s">
        <v>402</v>
      </c>
      <c r="F234" s="121" t="s">
        <v>867</v>
      </c>
      <c r="G234" s="148" t="s">
        <v>868</v>
      </c>
      <c r="H234" s="124" t="s">
        <v>354</v>
      </c>
      <c r="I234" s="122">
        <v>420</v>
      </c>
      <c r="J234" s="125">
        <v>16.467299999999998</v>
      </c>
      <c r="K234" s="126">
        <f t="shared" si="3"/>
        <v>6916.2659999999996</v>
      </c>
      <c r="N234" s="143"/>
      <c r="O234" s="143"/>
    </row>
    <row r="235" spans="2:15" ht="63.75" x14ac:dyDescent="0.2">
      <c r="B235" s="122">
        <v>259</v>
      </c>
      <c r="C235" s="121" t="s">
        <v>869</v>
      </c>
      <c r="D235" s="123" t="s">
        <v>860</v>
      </c>
      <c r="E235" s="124" t="s">
        <v>402</v>
      </c>
      <c r="F235" s="121" t="s">
        <v>870</v>
      </c>
      <c r="G235" s="148" t="s">
        <v>871</v>
      </c>
      <c r="H235" s="124" t="s">
        <v>354</v>
      </c>
      <c r="I235" s="122">
        <v>210</v>
      </c>
      <c r="J235" s="125">
        <v>10.388249999999999</v>
      </c>
      <c r="K235" s="126">
        <f t="shared" si="3"/>
        <v>2181.5324999999998</v>
      </c>
      <c r="N235" s="143"/>
      <c r="O235" s="143"/>
    </row>
    <row r="236" spans="2:15" ht="38.25" x14ac:dyDescent="0.2">
      <c r="B236" s="122">
        <v>260</v>
      </c>
      <c r="C236" s="121" t="s">
        <v>872</v>
      </c>
      <c r="D236" s="123" t="s">
        <v>860</v>
      </c>
      <c r="E236" s="124" t="s">
        <v>402</v>
      </c>
      <c r="F236" s="122">
        <v>7647</v>
      </c>
      <c r="G236" s="148" t="s">
        <v>873</v>
      </c>
      <c r="H236" s="124" t="s">
        <v>354</v>
      </c>
      <c r="I236" s="121">
        <v>3100</v>
      </c>
      <c r="J236" s="125">
        <v>2.0622600000000002</v>
      </c>
      <c r="K236" s="126">
        <f t="shared" si="3"/>
        <v>6393.0060000000003</v>
      </c>
      <c r="N236" s="143"/>
      <c r="O236" s="143"/>
    </row>
    <row r="237" spans="2:15" ht="63.75" x14ac:dyDescent="0.2">
      <c r="B237" s="122">
        <v>261</v>
      </c>
      <c r="C237" s="121" t="s">
        <v>874</v>
      </c>
      <c r="D237" s="123" t="s">
        <v>860</v>
      </c>
      <c r="E237" s="124" t="s">
        <v>443</v>
      </c>
      <c r="F237" s="123" t="s">
        <v>352</v>
      </c>
      <c r="G237" s="147" t="s">
        <v>875</v>
      </c>
      <c r="H237" s="124" t="s">
        <v>354</v>
      </c>
      <c r="I237" s="121">
        <v>1200</v>
      </c>
      <c r="J237" s="125">
        <v>1.5351525000000001</v>
      </c>
      <c r="K237" s="126">
        <f t="shared" si="3"/>
        <v>1842.1830000000002</v>
      </c>
      <c r="N237" s="143"/>
      <c r="O237" s="143"/>
    </row>
    <row r="238" spans="2:15" ht="38.25" x14ac:dyDescent="0.2">
      <c r="B238" s="122">
        <v>262</v>
      </c>
      <c r="C238" s="121" t="s">
        <v>876</v>
      </c>
      <c r="D238" s="123" t="s">
        <v>860</v>
      </c>
      <c r="E238" s="124" t="s">
        <v>443</v>
      </c>
      <c r="F238" s="123" t="s">
        <v>352</v>
      </c>
      <c r="G238" s="147" t="s">
        <v>877</v>
      </c>
      <c r="H238" s="124" t="s">
        <v>354</v>
      </c>
      <c r="I238" s="121">
        <v>3100</v>
      </c>
      <c r="J238" s="125">
        <v>1.2696749999999999</v>
      </c>
      <c r="K238" s="126">
        <f t="shared" si="3"/>
        <v>3935.9924999999998</v>
      </c>
      <c r="N238" s="143"/>
      <c r="O238" s="143"/>
    </row>
    <row r="239" spans="2:15" ht="38.25" x14ac:dyDescent="0.2">
      <c r="B239" s="122">
        <v>263</v>
      </c>
      <c r="C239" s="121" t="s">
        <v>878</v>
      </c>
      <c r="D239" s="123" t="s">
        <v>860</v>
      </c>
      <c r="E239" s="124" t="s">
        <v>443</v>
      </c>
      <c r="F239" s="123" t="s">
        <v>352</v>
      </c>
      <c r="G239" s="148" t="s">
        <v>879</v>
      </c>
      <c r="H239" s="124" t="s">
        <v>354</v>
      </c>
      <c r="I239" s="122">
        <v>550</v>
      </c>
      <c r="J239" s="125">
        <v>1.18503</v>
      </c>
      <c r="K239" s="126">
        <f t="shared" si="3"/>
        <v>651.76650000000006</v>
      </c>
      <c r="N239" s="143"/>
      <c r="O239" s="143"/>
    </row>
    <row r="240" spans="2:15" ht="38.25" x14ac:dyDescent="0.2">
      <c r="B240" s="122">
        <v>264</v>
      </c>
      <c r="C240" s="121" t="s">
        <v>880</v>
      </c>
      <c r="D240" s="123" t="s">
        <v>860</v>
      </c>
      <c r="E240" s="124" t="s">
        <v>443</v>
      </c>
      <c r="F240" s="123" t="s">
        <v>352</v>
      </c>
      <c r="G240" s="147" t="s">
        <v>881</v>
      </c>
      <c r="H240" s="124" t="s">
        <v>354</v>
      </c>
      <c r="I240" s="122">
        <v>250</v>
      </c>
      <c r="J240" s="125">
        <v>1.83141</v>
      </c>
      <c r="K240" s="126">
        <f t="shared" si="3"/>
        <v>457.85250000000002</v>
      </c>
      <c r="N240" s="143"/>
      <c r="O240" s="143"/>
    </row>
    <row r="241" spans="2:15" ht="51" x14ac:dyDescent="0.2">
      <c r="B241" s="122">
        <v>265</v>
      </c>
      <c r="C241" s="121" t="s">
        <v>882</v>
      </c>
      <c r="D241" s="123" t="s">
        <v>860</v>
      </c>
      <c r="E241" s="124" t="s">
        <v>443</v>
      </c>
      <c r="F241" s="123" t="s">
        <v>352</v>
      </c>
      <c r="G241" s="148" t="s">
        <v>883</v>
      </c>
      <c r="H241" s="124" t="s">
        <v>354</v>
      </c>
      <c r="I241" s="122">
        <v>350</v>
      </c>
      <c r="J241" s="125">
        <v>37.628549999999997</v>
      </c>
      <c r="K241" s="126">
        <f t="shared" si="3"/>
        <v>13169.992499999998</v>
      </c>
      <c r="N241" s="143"/>
      <c r="O241" s="143"/>
    </row>
    <row r="242" spans="2:15" ht="63.75" x14ac:dyDescent="0.2">
      <c r="B242" s="122">
        <v>266</v>
      </c>
      <c r="C242" s="121" t="s">
        <v>884</v>
      </c>
      <c r="D242" s="123" t="s">
        <v>860</v>
      </c>
      <c r="E242" s="124" t="s">
        <v>402</v>
      </c>
      <c r="F242" s="121" t="s">
        <v>885</v>
      </c>
      <c r="G242" s="148" t="s">
        <v>886</v>
      </c>
      <c r="H242" s="124" t="s">
        <v>354</v>
      </c>
      <c r="I242" s="122">
        <v>65</v>
      </c>
      <c r="J242" s="125">
        <v>53.480249999999998</v>
      </c>
      <c r="K242" s="126">
        <f t="shared" si="3"/>
        <v>3476.2162499999999</v>
      </c>
      <c r="N242" s="143"/>
      <c r="O242" s="143"/>
    </row>
    <row r="243" spans="2:15" ht="63.75" x14ac:dyDescent="0.2">
      <c r="B243" s="122">
        <v>267</v>
      </c>
      <c r="C243" s="121" t="s">
        <v>887</v>
      </c>
      <c r="D243" s="123" t="s">
        <v>860</v>
      </c>
      <c r="E243" s="124" t="s">
        <v>402</v>
      </c>
      <c r="F243" s="121" t="s">
        <v>888</v>
      </c>
      <c r="G243" s="148" t="s">
        <v>889</v>
      </c>
      <c r="H243" s="124" t="s">
        <v>354</v>
      </c>
      <c r="I243" s="122">
        <v>65</v>
      </c>
      <c r="J243" s="125">
        <v>16.290315</v>
      </c>
      <c r="K243" s="126">
        <f t="shared" si="3"/>
        <v>1058.8704749999999</v>
      </c>
      <c r="N243" s="143"/>
      <c r="O243" s="143"/>
    </row>
    <row r="244" spans="2:15" ht="63.75" x14ac:dyDescent="0.2">
      <c r="B244" s="122">
        <v>268</v>
      </c>
      <c r="C244" s="121" t="s">
        <v>890</v>
      </c>
      <c r="D244" s="123" t="s">
        <v>860</v>
      </c>
      <c r="E244" s="124" t="s">
        <v>402</v>
      </c>
      <c r="F244" s="121" t="s">
        <v>891</v>
      </c>
      <c r="G244" s="148" t="s">
        <v>892</v>
      </c>
      <c r="H244" s="124" t="s">
        <v>354</v>
      </c>
      <c r="I244" s="122">
        <v>60</v>
      </c>
      <c r="J244" s="125">
        <v>25.108785000000005</v>
      </c>
      <c r="K244" s="126">
        <f t="shared" si="3"/>
        <v>1506.5271000000002</v>
      </c>
      <c r="N244" s="143"/>
      <c r="O244" s="143"/>
    </row>
    <row r="245" spans="2:15" ht="51" x14ac:dyDescent="0.2">
      <c r="B245" s="122">
        <v>269</v>
      </c>
      <c r="C245" s="121" t="s">
        <v>893</v>
      </c>
      <c r="D245" s="123" t="s">
        <v>860</v>
      </c>
      <c r="E245" s="124" t="s">
        <v>402</v>
      </c>
      <c r="F245" s="132">
        <v>7651</v>
      </c>
      <c r="G245" s="148" t="s">
        <v>894</v>
      </c>
      <c r="H245" s="124" t="s">
        <v>354</v>
      </c>
      <c r="I245" s="121">
        <v>1050</v>
      </c>
      <c r="J245" s="125">
        <v>3.0472200000000003</v>
      </c>
      <c r="K245" s="126">
        <f t="shared" si="3"/>
        <v>3199.5810000000001</v>
      </c>
      <c r="N245" s="143"/>
      <c r="O245" s="143"/>
    </row>
    <row r="246" spans="2:15" ht="51" x14ac:dyDescent="0.2">
      <c r="B246" s="122">
        <v>270</v>
      </c>
      <c r="C246" s="121" t="s">
        <v>895</v>
      </c>
      <c r="D246" s="123" t="s">
        <v>860</v>
      </c>
      <c r="E246" s="124" t="s">
        <v>443</v>
      </c>
      <c r="F246" s="123" t="s">
        <v>352</v>
      </c>
      <c r="G246" s="147" t="s">
        <v>896</v>
      </c>
      <c r="H246" s="124" t="s">
        <v>354</v>
      </c>
      <c r="I246" s="122">
        <v>450</v>
      </c>
      <c r="J246" s="125">
        <v>2.3008050000000004</v>
      </c>
      <c r="K246" s="126">
        <f t="shared" si="3"/>
        <v>1035.3622500000001</v>
      </c>
      <c r="N246" s="143"/>
      <c r="O246" s="143"/>
    </row>
    <row r="247" spans="2:15" ht="51" x14ac:dyDescent="0.2">
      <c r="B247" s="122">
        <v>271</v>
      </c>
      <c r="C247" s="121" t="s">
        <v>897</v>
      </c>
      <c r="D247" s="123" t="s">
        <v>860</v>
      </c>
      <c r="E247" s="124" t="s">
        <v>443</v>
      </c>
      <c r="F247" s="123" t="s">
        <v>352</v>
      </c>
      <c r="G247" s="147" t="s">
        <v>898</v>
      </c>
      <c r="H247" s="124" t="s">
        <v>354</v>
      </c>
      <c r="I247" s="122">
        <v>130</v>
      </c>
      <c r="J247" s="125">
        <v>4.7747475000000001</v>
      </c>
      <c r="K247" s="126">
        <f t="shared" si="3"/>
        <v>620.717175</v>
      </c>
      <c r="N247" s="143"/>
      <c r="O247" s="143"/>
    </row>
    <row r="248" spans="2:15" ht="63.75" x14ac:dyDescent="0.2">
      <c r="B248" s="122">
        <v>272</v>
      </c>
      <c r="C248" s="121" t="s">
        <v>899</v>
      </c>
      <c r="D248" s="123" t="s">
        <v>860</v>
      </c>
      <c r="E248" s="124" t="s">
        <v>402</v>
      </c>
      <c r="F248" s="121" t="s">
        <v>900</v>
      </c>
      <c r="G248" s="147" t="s">
        <v>901</v>
      </c>
      <c r="H248" s="124" t="s">
        <v>354</v>
      </c>
      <c r="I248" s="122">
        <v>80</v>
      </c>
      <c r="J248" s="125">
        <v>34.658280000000005</v>
      </c>
      <c r="K248" s="126">
        <f t="shared" si="3"/>
        <v>2772.6624000000002</v>
      </c>
      <c r="N248" s="143"/>
      <c r="O248" s="143"/>
    </row>
    <row r="249" spans="2:15" ht="51" x14ac:dyDescent="0.2">
      <c r="B249" s="122">
        <v>273</v>
      </c>
      <c r="C249" s="121" t="s">
        <v>902</v>
      </c>
      <c r="D249" s="123" t="s">
        <v>860</v>
      </c>
      <c r="E249" s="124" t="s">
        <v>384</v>
      </c>
      <c r="F249" s="124" t="s">
        <v>903</v>
      </c>
      <c r="G249" s="147" t="s">
        <v>904</v>
      </c>
      <c r="H249" s="124" t="s">
        <v>354</v>
      </c>
      <c r="I249" s="121">
        <v>1500</v>
      </c>
      <c r="J249" s="125">
        <v>2.3084999999999998E-2</v>
      </c>
      <c r="K249" s="126">
        <f t="shared" si="3"/>
        <v>34.627499999999998</v>
      </c>
      <c r="N249" s="143"/>
      <c r="O249" s="143"/>
    </row>
    <row r="250" spans="2:15" ht="63.75" x14ac:dyDescent="0.2">
      <c r="B250" s="122">
        <v>274</v>
      </c>
      <c r="C250" s="121" t="s">
        <v>905</v>
      </c>
      <c r="D250" s="123" t="s">
        <v>860</v>
      </c>
      <c r="E250" s="124" t="s">
        <v>384</v>
      </c>
      <c r="F250" s="124" t="s">
        <v>906</v>
      </c>
      <c r="G250" s="147" t="s">
        <v>907</v>
      </c>
      <c r="H250" s="124" t="s">
        <v>354</v>
      </c>
      <c r="I250" s="121">
        <v>10000</v>
      </c>
      <c r="J250" s="125">
        <v>6.9254999999999997E-2</v>
      </c>
      <c r="K250" s="126">
        <f t="shared" si="3"/>
        <v>692.55</v>
      </c>
      <c r="N250" s="143"/>
      <c r="O250" s="143"/>
    </row>
    <row r="251" spans="2:15" ht="38.25" x14ac:dyDescent="0.2">
      <c r="B251" s="122">
        <v>275</v>
      </c>
      <c r="C251" s="121" t="s">
        <v>908</v>
      </c>
      <c r="D251" s="123" t="s">
        <v>860</v>
      </c>
      <c r="E251" s="124" t="s">
        <v>329</v>
      </c>
      <c r="F251" s="132">
        <v>37394</v>
      </c>
      <c r="G251" s="147" t="s">
        <v>909</v>
      </c>
      <c r="H251" s="124" t="s">
        <v>354</v>
      </c>
      <c r="I251" s="122">
        <v>45</v>
      </c>
      <c r="J251" s="125">
        <v>34.142715000000003</v>
      </c>
      <c r="K251" s="126">
        <f t="shared" si="3"/>
        <v>1536.4221750000002</v>
      </c>
      <c r="N251" s="143"/>
      <c r="O251" s="143"/>
    </row>
    <row r="252" spans="2:15" ht="76.5" x14ac:dyDescent="0.2">
      <c r="B252" s="122">
        <v>276</v>
      </c>
      <c r="C252" s="121" t="s">
        <v>910</v>
      </c>
      <c r="D252" s="123" t="s">
        <v>860</v>
      </c>
      <c r="E252" s="124" t="s">
        <v>443</v>
      </c>
      <c r="F252" s="123" t="s">
        <v>352</v>
      </c>
      <c r="G252" s="147" t="s">
        <v>911</v>
      </c>
      <c r="H252" s="124" t="s">
        <v>354</v>
      </c>
      <c r="I252" s="121">
        <v>1000</v>
      </c>
      <c r="J252" s="125">
        <v>0.58866750000000001</v>
      </c>
      <c r="K252" s="126">
        <f t="shared" si="3"/>
        <v>588.66750000000002</v>
      </c>
      <c r="N252" s="143"/>
      <c r="O252" s="143"/>
    </row>
    <row r="253" spans="2:15" ht="38.25" x14ac:dyDescent="0.2">
      <c r="B253" s="122">
        <v>277</v>
      </c>
      <c r="C253" s="121" t="s">
        <v>912</v>
      </c>
      <c r="D253" s="123" t="s">
        <v>860</v>
      </c>
      <c r="E253" s="124" t="s">
        <v>402</v>
      </c>
      <c r="F253" s="132">
        <v>7635</v>
      </c>
      <c r="G253" s="147" t="s">
        <v>913</v>
      </c>
      <c r="H253" s="124" t="s">
        <v>354</v>
      </c>
      <c r="I253" s="122">
        <v>300</v>
      </c>
      <c r="J253" s="125">
        <v>88.492500000000007</v>
      </c>
      <c r="K253" s="126">
        <f t="shared" si="3"/>
        <v>26547.750000000004</v>
      </c>
      <c r="N253" s="143"/>
      <c r="O253" s="143"/>
    </row>
    <row r="254" spans="2:15" ht="63.75" x14ac:dyDescent="0.2">
      <c r="B254" s="122">
        <v>278</v>
      </c>
      <c r="C254" s="121" t="s">
        <v>914</v>
      </c>
      <c r="D254" s="123" t="s">
        <v>860</v>
      </c>
      <c r="E254" s="124" t="s">
        <v>443</v>
      </c>
      <c r="F254" s="123" t="s">
        <v>352</v>
      </c>
      <c r="G254" s="147" t="s">
        <v>915</v>
      </c>
      <c r="H254" s="124" t="s">
        <v>354</v>
      </c>
      <c r="I254" s="121">
        <v>1000</v>
      </c>
      <c r="J254" s="125">
        <v>1.2773699999999999</v>
      </c>
      <c r="K254" s="126">
        <f t="shared" si="3"/>
        <v>1277.3699999999999</v>
      </c>
      <c r="N254" s="143"/>
      <c r="O254" s="143"/>
    </row>
    <row r="255" spans="2:15" ht="63.75" x14ac:dyDescent="0.2">
      <c r="B255" s="122">
        <v>279</v>
      </c>
      <c r="C255" s="121" t="s">
        <v>916</v>
      </c>
      <c r="D255" s="123" t="s">
        <v>860</v>
      </c>
      <c r="E255" s="124" t="s">
        <v>329</v>
      </c>
      <c r="F255" s="132">
        <v>39996</v>
      </c>
      <c r="G255" s="147" t="s">
        <v>917</v>
      </c>
      <c r="H255" s="124" t="s">
        <v>354</v>
      </c>
      <c r="I255" s="121">
        <v>3000</v>
      </c>
      <c r="J255" s="125">
        <v>2.6932499999999999</v>
      </c>
      <c r="K255" s="126">
        <f t="shared" si="3"/>
        <v>8079.75</v>
      </c>
      <c r="N255" s="143"/>
      <c r="O255" s="143"/>
    </row>
    <row r="256" spans="2:15" ht="102" x14ac:dyDescent="0.2">
      <c r="B256" s="122">
        <v>280</v>
      </c>
      <c r="C256" s="121" t="s">
        <v>918</v>
      </c>
      <c r="D256" s="123" t="s">
        <v>860</v>
      </c>
      <c r="E256" s="124" t="s">
        <v>443</v>
      </c>
      <c r="F256" s="123" t="s">
        <v>352</v>
      </c>
      <c r="G256" s="147" t="s">
        <v>919</v>
      </c>
      <c r="H256" s="124" t="s">
        <v>354</v>
      </c>
      <c r="I256" s="122">
        <v>150</v>
      </c>
      <c r="J256" s="125">
        <v>276.25049999999999</v>
      </c>
      <c r="K256" s="126">
        <f t="shared" si="3"/>
        <v>41437.574999999997</v>
      </c>
      <c r="N256" s="143"/>
      <c r="O256" s="143"/>
    </row>
    <row r="257" spans="2:15" ht="63.75" x14ac:dyDescent="0.2">
      <c r="B257" s="122">
        <v>281</v>
      </c>
      <c r="C257" s="121" t="s">
        <v>920</v>
      </c>
      <c r="D257" s="123" t="s">
        <v>860</v>
      </c>
      <c r="E257" s="124" t="s">
        <v>443</v>
      </c>
      <c r="F257" s="123" t="s">
        <v>352</v>
      </c>
      <c r="G257" s="148" t="s">
        <v>921</v>
      </c>
      <c r="H257" s="124" t="s">
        <v>354</v>
      </c>
      <c r="I257" s="122">
        <v>200</v>
      </c>
      <c r="J257" s="125">
        <v>250.08749999999998</v>
      </c>
      <c r="K257" s="126">
        <f t="shared" si="3"/>
        <v>50017.499999999993</v>
      </c>
      <c r="N257" s="143"/>
      <c r="O257" s="143"/>
    </row>
    <row r="258" spans="2:15" ht="51" x14ac:dyDescent="0.2">
      <c r="B258" s="122">
        <v>282</v>
      </c>
      <c r="C258" s="121" t="s">
        <v>922</v>
      </c>
      <c r="D258" s="123" t="s">
        <v>860</v>
      </c>
      <c r="E258" s="124" t="s">
        <v>329</v>
      </c>
      <c r="F258" s="132">
        <v>34653</v>
      </c>
      <c r="G258" s="147" t="s">
        <v>923</v>
      </c>
      <c r="H258" s="124" t="s">
        <v>354</v>
      </c>
      <c r="I258" s="122">
        <v>250</v>
      </c>
      <c r="J258" s="125">
        <v>6.4561050000000009</v>
      </c>
      <c r="K258" s="126">
        <f t="shared" si="3"/>
        <v>1614.0262500000001</v>
      </c>
      <c r="N258" s="143"/>
      <c r="O258" s="143"/>
    </row>
    <row r="259" spans="2:15" ht="51" x14ac:dyDescent="0.2">
      <c r="B259" s="122">
        <v>283</v>
      </c>
      <c r="C259" s="121" t="s">
        <v>924</v>
      </c>
      <c r="D259" s="123" t="s">
        <v>860</v>
      </c>
      <c r="E259" s="124" t="s">
        <v>329</v>
      </c>
      <c r="F259" s="132">
        <v>34653</v>
      </c>
      <c r="G259" s="147" t="s">
        <v>925</v>
      </c>
      <c r="H259" s="124" t="s">
        <v>354</v>
      </c>
      <c r="I259" s="122">
        <v>500</v>
      </c>
      <c r="J259" s="125">
        <v>6.4561050000000009</v>
      </c>
      <c r="K259" s="126">
        <f t="shared" si="3"/>
        <v>3228.0525000000002</v>
      </c>
      <c r="N259" s="143"/>
      <c r="O259" s="143"/>
    </row>
    <row r="260" spans="2:15" ht="51" x14ac:dyDescent="0.2">
      <c r="B260" s="122">
        <v>284</v>
      </c>
      <c r="C260" s="121" t="s">
        <v>926</v>
      </c>
      <c r="D260" s="123" t="s">
        <v>860</v>
      </c>
      <c r="E260" s="124" t="s">
        <v>329</v>
      </c>
      <c r="F260" s="132">
        <v>34653</v>
      </c>
      <c r="G260" s="148" t="s">
        <v>927</v>
      </c>
      <c r="H260" s="124" t="s">
        <v>354</v>
      </c>
      <c r="I260" s="122">
        <v>50</v>
      </c>
      <c r="J260" s="125">
        <v>6.4561050000000009</v>
      </c>
      <c r="K260" s="126">
        <f t="shared" si="3"/>
        <v>322.80525000000006</v>
      </c>
      <c r="N260" s="143"/>
      <c r="O260" s="143"/>
    </row>
    <row r="261" spans="2:15" ht="63.75" x14ac:dyDescent="0.2">
      <c r="B261" s="122">
        <v>285</v>
      </c>
      <c r="C261" s="121" t="s">
        <v>928</v>
      </c>
      <c r="D261" s="123" t="s">
        <v>860</v>
      </c>
      <c r="E261" s="124" t="s">
        <v>329</v>
      </c>
      <c r="F261" s="132">
        <v>34653</v>
      </c>
      <c r="G261" s="147" t="s">
        <v>929</v>
      </c>
      <c r="H261" s="124" t="s">
        <v>354</v>
      </c>
      <c r="I261" s="122">
        <v>500</v>
      </c>
      <c r="J261" s="125">
        <v>6.4561050000000009</v>
      </c>
      <c r="K261" s="126">
        <f t="shared" si="3"/>
        <v>3228.0525000000002</v>
      </c>
      <c r="N261" s="143"/>
      <c r="O261" s="143"/>
    </row>
    <row r="262" spans="2:15" ht="63.75" x14ac:dyDescent="0.2">
      <c r="B262" s="122">
        <v>286</v>
      </c>
      <c r="C262" s="121" t="s">
        <v>930</v>
      </c>
      <c r="D262" s="123" t="s">
        <v>860</v>
      </c>
      <c r="E262" s="124" t="s">
        <v>329</v>
      </c>
      <c r="F262" s="132">
        <v>34653</v>
      </c>
      <c r="G262" s="147" t="s">
        <v>931</v>
      </c>
      <c r="H262" s="124" t="s">
        <v>354</v>
      </c>
      <c r="I262" s="122">
        <v>100</v>
      </c>
      <c r="J262" s="125">
        <v>6.4561050000000009</v>
      </c>
      <c r="K262" s="126">
        <f t="shared" si="3"/>
        <v>645.61050000000012</v>
      </c>
      <c r="N262" s="143"/>
      <c r="O262" s="143"/>
    </row>
    <row r="263" spans="2:15" ht="63.75" x14ac:dyDescent="0.2">
      <c r="B263" s="122">
        <v>287</v>
      </c>
      <c r="C263" s="121" t="s">
        <v>932</v>
      </c>
      <c r="D263" s="123" t="s">
        <v>860</v>
      </c>
      <c r="E263" s="124" t="s">
        <v>443</v>
      </c>
      <c r="F263" s="123" t="s">
        <v>352</v>
      </c>
      <c r="G263" s="147" t="s">
        <v>933</v>
      </c>
      <c r="H263" s="124" t="s">
        <v>354</v>
      </c>
      <c r="I263" s="122">
        <v>200</v>
      </c>
      <c r="J263" s="125">
        <v>85.029750000000007</v>
      </c>
      <c r="K263" s="126">
        <f t="shared" ref="K263:K326" si="4">I263*J263</f>
        <v>17005.95</v>
      </c>
      <c r="N263" s="143"/>
      <c r="O263" s="143"/>
    </row>
    <row r="264" spans="2:15" ht="51" x14ac:dyDescent="0.2">
      <c r="B264" s="122">
        <v>288</v>
      </c>
      <c r="C264" s="121" t="s">
        <v>934</v>
      </c>
      <c r="D264" s="123" t="s">
        <v>860</v>
      </c>
      <c r="E264" s="124" t="s">
        <v>443</v>
      </c>
      <c r="F264" s="123" t="s">
        <v>352</v>
      </c>
      <c r="G264" s="147" t="s">
        <v>935</v>
      </c>
      <c r="H264" s="124" t="s">
        <v>354</v>
      </c>
      <c r="I264" s="121">
        <v>1000</v>
      </c>
      <c r="J264" s="125">
        <v>19.699200000000005</v>
      </c>
      <c r="K264" s="126">
        <f t="shared" si="4"/>
        <v>19699.200000000004</v>
      </c>
      <c r="N264" s="143"/>
      <c r="O264" s="143"/>
    </row>
    <row r="265" spans="2:15" ht="63.75" x14ac:dyDescent="0.2">
      <c r="B265" s="122">
        <v>289</v>
      </c>
      <c r="C265" s="121" t="s">
        <v>936</v>
      </c>
      <c r="D265" s="123" t="s">
        <v>860</v>
      </c>
      <c r="E265" s="124" t="s">
        <v>443</v>
      </c>
      <c r="F265" s="123" t="s">
        <v>352</v>
      </c>
      <c r="G265" s="147" t="s">
        <v>937</v>
      </c>
      <c r="H265" s="124" t="s">
        <v>354</v>
      </c>
      <c r="I265" s="122">
        <v>100</v>
      </c>
      <c r="J265" s="125">
        <v>3.6743625000000004</v>
      </c>
      <c r="K265" s="126">
        <f t="shared" si="4"/>
        <v>367.43625000000003</v>
      </c>
      <c r="N265" s="143"/>
      <c r="O265" s="143"/>
    </row>
    <row r="266" spans="2:15" ht="51" x14ac:dyDescent="0.2">
      <c r="B266" s="122">
        <v>290</v>
      </c>
      <c r="C266" s="121" t="s">
        <v>938</v>
      </c>
      <c r="D266" s="123" t="s">
        <v>860</v>
      </c>
      <c r="E266" s="124" t="s">
        <v>443</v>
      </c>
      <c r="F266" s="123" t="s">
        <v>352</v>
      </c>
      <c r="G266" s="147" t="s">
        <v>939</v>
      </c>
      <c r="H266" s="124" t="s">
        <v>354</v>
      </c>
      <c r="I266" s="121">
        <v>1000</v>
      </c>
      <c r="J266" s="125">
        <v>25.008749999999999</v>
      </c>
      <c r="K266" s="126">
        <f t="shared" si="4"/>
        <v>25008.75</v>
      </c>
      <c r="N266" s="143"/>
      <c r="O266" s="143"/>
    </row>
    <row r="267" spans="2:15" ht="76.5" x14ac:dyDescent="0.2">
      <c r="B267" s="122">
        <v>291</v>
      </c>
      <c r="C267" s="121" t="s">
        <v>940</v>
      </c>
      <c r="D267" s="123" t="s">
        <v>860</v>
      </c>
      <c r="E267" s="124" t="s">
        <v>443</v>
      </c>
      <c r="F267" s="123" t="s">
        <v>352</v>
      </c>
      <c r="G267" s="147" t="s">
        <v>941</v>
      </c>
      <c r="H267" s="124" t="s">
        <v>354</v>
      </c>
      <c r="I267" s="122">
        <v>100</v>
      </c>
      <c r="J267" s="125">
        <v>21.407489999999999</v>
      </c>
      <c r="K267" s="126">
        <f t="shared" si="4"/>
        <v>2140.7489999999998</v>
      </c>
      <c r="N267" s="143"/>
      <c r="O267" s="143"/>
    </row>
    <row r="268" spans="2:15" ht="76.5" x14ac:dyDescent="0.2">
      <c r="B268" s="122">
        <v>292</v>
      </c>
      <c r="C268" s="121" t="s">
        <v>942</v>
      </c>
      <c r="D268" s="123" t="s">
        <v>860</v>
      </c>
      <c r="E268" s="124" t="s">
        <v>329</v>
      </c>
      <c r="F268" s="132">
        <v>39811</v>
      </c>
      <c r="G268" s="148" t="s">
        <v>943</v>
      </c>
      <c r="H268" s="124" t="s">
        <v>354</v>
      </c>
      <c r="I268" s="122">
        <v>100</v>
      </c>
      <c r="J268" s="125">
        <v>17.075205</v>
      </c>
      <c r="K268" s="126">
        <f t="shared" si="4"/>
        <v>1707.5205000000001</v>
      </c>
      <c r="N268" s="143"/>
      <c r="O268" s="143"/>
    </row>
    <row r="269" spans="2:15" ht="76.5" x14ac:dyDescent="0.2">
      <c r="B269" s="122">
        <v>293</v>
      </c>
      <c r="C269" s="121" t="s">
        <v>944</v>
      </c>
      <c r="D269" s="123" t="s">
        <v>860</v>
      </c>
      <c r="E269" s="124" t="s">
        <v>329</v>
      </c>
      <c r="F269" s="132">
        <v>39812</v>
      </c>
      <c r="G269" s="147" t="s">
        <v>945</v>
      </c>
      <c r="H269" s="124" t="s">
        <v>354</v>
      </c>
      <c r="I269" s="122">
        <v>100</v>
      </c>
      <c r="J269" s="125">
        <v>28.071359999999999</v>
      </c>
      <c r="K269" s="126">
        <f t="shared" si="4"/>
        <v>2807.136</v>
      </c>
      <c r="N269" s="143"/>
      <c r="O269" s="143"/>
    </row>
    <row r="270" spans="2:15" ht="51" x14ac:dyDescent="0.2">
      <c r="B270" s="122">
        <v>294</v>
      </c>
      <c r="C270" s="121" t="s">
        <v>946</v>
      </c>
      <c r="D270" s="123" t="s">
        <v>860</v>
      </c>
      <c r="E270" s="124" t="s">
        <v>329</v>
      </c>
      <c r="F270" s="132">
        <v>1574</v>
      </c>
      <c r="G270" s="147" t="s">
        <v>947</v>
      </c>
      <c r="H270" s="124" t="s">
        <v>354</v>
      </c>
      <c r="I270" s="122">
        <v>100</v>
      </c>
      <c r="J270" s="125">
        <v>0.88492499999999996</v>
      </c>
      <c r="K270" s="126">
        <f t="shared" si="4"/>
        <v>88.492499999999993</v>
      </c>
      <c r="N270" s="143"/>
      <c r="O270" s="143"/>
    </row>
    <row r="271" spans="2:15" ht="51" x14ac:dyDescent="0.2">
      <c r="B271" s="122">
        <v>295</v>
      </c>
      <c r="C271" s="121" t="s">
        <v>948</v>
      </c>
      <c r="D271" s="123" t="s">
        <v>860</v>
      </c>
      <c r="E271" s="124" t="s">
        <v>329</v>
      </c>
      <c r="F271" s="132">
        <v>1575</v>
      </c>
      <c r="G271" s="147" t="s">
        <v>949</v>
      </c>
      <c r="H271" s="124" t="s">
        <v>354</v>
      </c>
      <c r="I271" s="122">
        <v>100</v>
      </c>
      <c r="J271" s="125">
        <v>1.0542150000000001</v>
      </c>
      <c r="K271" s="126">
        <f t="shared" si="4"/>
        <v>105.42150000000001</v>
      </c>
      <c r="N271" s="143"/>
      <c r="O271" s="143"/>
    </row>
    <row r="272" spans="2:15" ht="51" x14ac:dyDescent="0.2">
      <c r="B272" s="122">
        <v>296</v>
      </c>
      <c r="C272" s="121" t="s">
        <v>950</v>
      </c>
      <c r="D272" s="123" t="s">
        <v>860</v>
      </c>
      <c r="E272" s="124" t="s">
        <v>329</v>
      </c>
      <c r="F272" s="132">
        <v>1576</v>
      </c>
      <c r="G272" s="147" t="s">
        <v>951</v>
      </c>
      <c r="H272" s="124" t="s">
        <v>354</v>
      </c>
      <c r="I272" s="122">
        <v>100</v>
      </c>
      <c r="J272" s="125">
        <v>1.4543549999999998</v>
      </c>
      <c r="K272" s="126">
        <f t="shared" si="4"/>
        <v>145.43549999999999</v>
      </c>
      <c r="N272" s="143"/>
      <c r="O272" s="143"/>
    </row>
    <row r="273" spans="2:15" ht="63.75" x14ac:dyDescent="0.2">
      <c r="B273" s="122">
        <v>297</v>
      </c>
      <c r="C273" s="121" t="s">
        <v>952</v>
      </c>
      <c r="D273" s="123" t="s">
        <v>860</v>
      </c>
      <c r="E273" s="124" t="s">
        <v>329</v>
      </c>
      <c r="F273" s="132">
        <v>1577</v>
      </c>
      <c r="G273" s="147" t="s">
        <v>953</v>
      </c>
      <c r="H273" s="124" t="s">
        <v>354</v>
      </c>
      <c r="I273" s="122">
        <v>100</v>
      </c>
      <c r="J273" s="125">
        <v>1.639035</v>
      </c>
      <c r="K273" s="126">
        <f t="shared" si="4"/>
        <v>163.90350000000001</v>
      </c>
      <c r="N273" s="143"/>
      <c r="O273" s="143"/>
    </row>
    <row r="274" spans="2:15" ht="51" x14ac:dyDescent="0.2">
      <c r="B274" s="122">
        <v>298</v>
      </c>
      <c r="C274" s="121" t="s">
        <v>954</v>
      </c>
      <c r="D274" s="123" t="s">
        <v>860</v>
      </c>
      <c r="E274" s="124" t="s">
        <v>329</v>
      </c>
      <c r="F274" s="132">
        <v>1578</v>
      </c>
      <c r="G274" s="147" t="s">
        <v>955</v>
      </c>
      <c r="H274" s="124" t="s">
        <v>354</v>
      </c>
      <c r="I274" s="122">
        <v>100</v>
      </c>
      <c r="J274" s="125">
        <v>2.8471500000000001</v>
      </c>
      <c r="K274" s="126">
        <f t="shared" si="4"/>
        <v>284.71500000000003</v>
      </c>
      <c r="N274" s="143"/>
      <c r="O274" s="143"/>
    </row>
    <row r="275" spans="2:15" ht="38.25" x14ac:dyDescent="0.2">
      <c r="B275" s="122">
        <v>299</v>
      </c>
      <c r="C275" s="121" t="s">
        <v>956</v>
      </c>
      <c r="D275" s="123" t="s">
        <v>860</v>
      </c>
      <c r="E275" s="124" t="s">
        <v>329</v>
      </c>
      <c r="F275" s="132">
        <v>20111</v>
      </c>
      <c r="G275" s="147" t="s">
        <v>957</v>
      </c>
      <c r="H275" s="124" t="s">
        <v>359</v>
      </c>
      <c r="I275" s="121">
        <v>1000</v>
      </c>
      <c r="J275" s="125">
        <v>9.6956999999999987</v>
      </c>
      <c r="K275" s="126">
        <f t="shared" si="4"/>
        <v>9695.6999999999989</v>
      </c>
      <c r="N275" s="143"/>
      <c r="O275" s="143"/>
    </row>
    <row r="276" spans="2:15" ht="89.25" x14ac:dyDescent="0.2">
      <c r="B276" s="122">
        <v>300</v>
      </c>
      <c r="C276" s="121" t="s">
        <v>958</v>
      </c>
      <c r="D276" s="123" t="s">
        <v>860</v>
      </c>
      <c r="E276" s="124" t="s">
        <v>329</v>
      </c>
      <c r="F276" s="133">
        <v>1871</v>
      </c>
      <c r="G276" s="148" t="s">
        <v>959</v>
      </c>
      <c r="H276" s="124" t="s">
        <v>354</v>
      </c>
      <c r="I276" s="121">
        <v>1000</v>
      </c>
      <c r="J276" s="125">
        <v>2.346975</v>
      </c>
      <c r="K276" s="126">
        <f t="shared" si="4"/>
        <v>2346.9749999999999</v>
      </c>
      <c r="N276" s="143"/>
      <c r="O276" s="143"/>
    </row>
    <row r="277" spans="2:15" ht="63.75" x14ac:dyDescent="0.2">
      <c r="B277" s="122">
        <v>301</v>
      </c>
      <c r="C277" s="121" t="s">
        <v>960</v>
      </c>
      <c r="D277" s="123" t="s">
        <v>860</v>
      </c>
      <c r="E277" s="124" t="s">
        <v>329</v>
      </c>
      <c r="F277" s="132">
        <v>40400</v>
      </c>
      <c r="G277" s="147" t="s">
        <v>961</v>
      </c>
      <c r="H277" s="124" t="s">
        <v>331</v>
      </c>
      <c r="I277" s="121">
        <v>1000</v>
      </c>
      <c r="J277" s="125">
        <v>1.5389999999999999</v>
      </c>
      <c r="K277" s="126">
        <f t="shared" si="4"/>
        <v>1539</v>
      </c>
      <c r="N277" s="143"/>
      <c r="O277" s="143"/>
    </row>
    <row r="278" spans="2:15" ht="51" x14ac:dyDescent="0.2">
      <c r="B278" s="122">
        <v>302</v>
      </c>
      <c r="C278" s="121" t="s">
        <v>962</v>
      </c>
      <c r="D278" s="123" t="s">
        <v>860</v>
      </c>
      <c r="E278" s="124" t="s">
        <v>329</v>
      </c>
      <c r="F278" s="132">
        <v>40401</v>
      </c>
      <c r="G278" s="147" t="s">
        <v>963</v>
      </c>
      <c r="H278" s="124" t="s">
        <v>331</v>
      </c>
      <c r="I278" s="122">
        <v>500</v>
      </c>
      <c r="J278" s="125">
        <v>2.2700250000000004</v>
      </c>
      <c r="K278" s="126">
        <f t="shared" si="4"/>
        <v>1135.0125000000003</v>
      </c>
      <c r="N278" s="143"/>
      <c r="O278" s="143"/>
    </row>
    <row r="279" spans="2:15" ht="51" x14ac:dyDescent="0.2">
      <c r="B279" s="122">
        <v>303</v>
      </c>
      <c r="C279" s="121" t="s">
        <v>964</v>
      </c>
      <c r="D279" s="123" t="s">
        <v>860</v>
      </c>
      <c r="E279" s="124" t="s">
        <v>443</v>
      </c>
      <c r="F279" s="123" t="s">
        <v>352</v>
      </c>
      <c r="G279" s="148" t="s">
        <v>965</v>
      </c>
      <c r="H279" s="124" t="s">
        <v>354</v>
      </c>
      <c r="I279" s="122">
        <v>400</v>
      </c>
      <c r="J279" s="125">
        <v>9.1993724999999991</v>
      </c>
      <c r="K279" s="126">
        <f t="shared" si="4"/>
        <v>3679.7489999999998</v>
      </c>
      <c r="N279" s="143"/>
      <c r="O279" s="143"/>
    </row>
    <row r="280" spans="2:15" ht="63.75" x14ac:dyDescent="0.2">
      <c r="B280" s="122">
        <v>304</v>
      </c>
      <c r="C280" s="121" t="s">
        <v>966</v>
      </c>
      <c r="D280" s="123" t="s">
        <v>860</v>
      </c>
      <c r="E280" s="124" t="s">
        <v>329</v>
      </c>
      <c r="F280" s="132">
        <v>38782</v>
      </c>
      <c r="G280" s="147" t="s">
        <v>967</v>
      </c>
      <c r="H280" s="124" t="s">
        <v>354</v>
      </c>
      <c r="I280" s="122">
        <v>400</v>
      </c>
      <c r="J280" s="125">
        <v>7.9874099999999997</v>
      </c>
      <c r="K280" s="126">
        <f t="shared" si="4"/>
        <v>3194.9639999999999</v>
      </c>
      <c r="N280" s="143"/>
      <c r="O280" s="143"/>
    </row>
    <row r="281" spans="2:15" ht="89.25" x14ac:dyDescent="0.2">
      <c r="B281" s="122">
        <v>305</v>
      </c>
      <c r="C281" s="121" t="s">
        <v>968</v>
      </c>
      <c r="D281" s="123" t="s">
        <v>860</v>
      </c>
      <c r="E281" s="124" t="s">
        <v>329</v>
      </c>
      <c r="F281" s="132">
        <v>38784</v>
      </c>
      <c r="G281" s="148" t="s">
        <v>969</v>
      </c>
      <c r="H281" s="124" t="s">
        <v>354</v>
      </c>
      <c r="I281" s="122">
        <v>300</v>
      </c>
      <c r="J281" s="125">
        <v>38.398049999999998</v>
      </c>
      <c r="K281" s="126">
        <f t="shared" si="4"/>
        <v>11519.414999999999</v>
      </c>
      <c r="N281" s="143"/>
      <c r="O281" s="143"/>
    </row>
    <row r="282" spans="2:15" ht="89.25" x14ac:dyDescent="0.2">
      <c r="B282" s="122">
        <v>306</v>
      </c>
      <c r="C282" s="121" t="s">
        <v>970</v>
      </c>
      <c r="D282" s="123" t="s">
        <v>860</v>
      </c>
      <c r="E282" s="124" t="s">
        <v>384</v>
      </c>
      <c r="F282" s="124" t="s">
        <v>971</v>
      </c>
      <c r="G282" s="147" t="s">
        <v>972</v>
      </c>
      <c r="H282" s="124" t="s">
        <v>354</v>
      </c>
      <c r="I282" s="122">
        <v>100</v>
      </c>
      <c r="J282" s="125">
        <v>23.816025</v>
      </c>
      <c r="K282" s="126">
        <f t="shared" si="4"/>
        <v>2381.6025</v>
      </c>
      <c r="N282" s="143"/>
      <c r="O282" s="143"/>
    </row>
    <row r="283" spans="2:15" ht="89.25" x14ac:dyDescent="0.2">
      <c r="B283" s="122">
        <v>307</v>
      </c>
      <c r="C283" s="121" t="s">
        <v>973</v>
      </c>
      <c r="D283" s="123" t="s">
        <v>860</v>
      </c>
      <c r="E283" s="124" t="s">
        <v>329</v>
      </c>
      <c r="F283" s="132">
        <v>38073</v>
      </c>
      <c r="G283" s="148" t="s">
        <v>974</v>
      </c>
      <c r="H283" s="124" t="s">
        <v>354</v>
      </c>
      <c r="I283" s="122">
        <v>100</v>
      </c>
      <c r="J283" s="125">
        <v>15.590070000000001</v>
      </c>
      <c r="K283" s="126">
        <f t="shared" si="4"/>
        <v>1559.0070000000001</v>
      </c>
      <c r="N283" s="143"/>
      <c r="O283" s="143"/>
    </row>
    <row r="284" spans="2:15" ht="89.25" x14ac:dyDescent="0.2">
      <c r="B284" s="122">
        <v>308</v>
      </c>
      <c r="C284" s="121" t="s">
        <v>975</v>
      </c>
      <c r="D284" s="123" t="s">
        <v>860</v>
      </c>
      <c r="E284" s="124" t="s">
        <v>329</v>
      </c>
      <c r="F284" s="132">
        <v>38062</v>
      </c>
      <c r="G284" s="148" t="s">
        <v>976</v>
      </c>
      <c r="H284" s="124" t="s">
        <v>354</v>
      </c>
      <c r="I284" s="122">
        <v>100</v>
      </c>
      <c r="J284" s="125">
        <v>4.7170350000000001</v>
      </c>
      <c r="K284" s="126">
        <f t="shared" si="4"/>
        <v>471.70350000000002</v>
      </c>
      <c r="N284" s="143"/>
      <c r="O284" s="143"/>
    </row>
    <row r="285" spans="2:15" ht="89.25" x14ac:dyDescent="0.2">
      <c r="B285" s="122">
        <v>309</v>
      </c>
      <c r="C285" s="121" t="s">
        <v>977</v>
      </c>
      <c r="D285" s="123" t="s">
        <v>860</v>
      </c>
      <c r="E285" s="124" t="s">
        <v>443</v>
      </c>
      <c r="F285" s="123" t="s">
        <v>352</v>
      </c>
      <c r="G285" s="148" t="s">
        <v>978</v>
      </c>
      <c r="H285" s="124" t="s">
        <v>354</v>
      </c>
      <c r="I285" s="122">
        <v>200</v>
      </c>
      <c r="J285" s="125">
        <v>9.9573299999999989</v>
      </c>
      <c r="K285" s="126">
        <f t="shared" si="4"/>
        <v>1991.4659999999999</v>
      </c>
      <c r="N285" s="143"/>
      <c r="O285" s="143"/>
    </row>
    <row r="286" spans="2:15" ht="38.25" x14ac:dyDescent="0.2">
      <c r="B286" s="122">
        <v>310</v>
      </c>
      <c r="C286" s="121" t="s">
        <v>979</v>
      </c>
      <c r="D286" s="123" t="s">
        <v>860</v>
      </c>
      <c r="E286" s="124" t="s">
        <v>384</v>
      </c>
      <c r="F286" s="124" t="s">
        <v>980</v>
      </c>
      <c r="G286" s="147" t="s">
        <v>981</v>
      </c>
      <c r="H286" s="124" t="s">
        <v>354</v>
      </c>
      <c r="I286" s="121">
        <v>2000</v>
      </c>
      <c r="J286" s="125">
        <v>0.31549499999999997</v>
      </c>
      <c r="K286" s="126">
        <f t="shared" si="4"/>
        <v>630.9899999999999</v>
      </c>
      <c r="N286" s="143"/>
      <c r="O286" s="143"/>
    </row>
    <row r="287" spans="2:15" ht="89.25" x14ac:dyDescent="0.2">
      <c r="B287" s="122">
        <v>311</v>
      </c>
      <c r="C287" s="121" t="s">
        <v>982</v>
      </c>
      <c r="D287" s="123" t="s">
        <v>860</v>
      </c>
      <c r="E287" s="124" t="s">
        <v>329</v>
      </c>
      <c r="F287" s="132">
        <v>7528</v>
      </c>
      <c r="G287" s="147" t="s">
        <v>983</v>
      </c>
      <c r="H287" s="124" t="s">
        <v>354</v>
      </c>
      <c r="I287" s="121">
        <v>1000</v>
      </c>
      <c r="J287" s="125">
        <v>6.1483050000000006</v>
      </c>
      <c r="K287" s="126">
        <f t="shared" si="4"/>
        <v>6148.3050000000003</v>
      </c>
      <c r="N287" s="143"/>
      <c r="O287" s="143"/>
    </row>
    <row r="288" spans="2:15" ht="63.75" x14ac:dyDescent="0.2">
      <c r="B288" s="122">
        <v>312</v>
      </c>
      <c r="C288" s="121" t="s">
        <v>984</v>
      </c>
      <c r="D288" s="123" t="s">
        <v>860</v>
      </c>
      <c r="E288" s="124" t="s">
        <v>402</v>
      </c>
      <c r="F288" s="121" t="s">
        <v>985</v>
      </c>
      <c r="G288" s="148" t="s">
        <v>986</v>
      </c>
      <c r="H288" s="124" t="s">
        <v>331</v>
      </c>
      <c r="I288" s="122">
        <v>180</v>
      </c>
      <c r="J288" s="125">
        <v>50.486894999999997</v>
      </c>
      <c r="K288" s="126">
        <f t="shared" si="4"/>
        <v>9087.6410999999989</v>
      </c>
      <c r="N288" s="143"/>
      <c r="O288" s="143"/>
    </row>
    <row r="289" spans="2:15" ht="51" x14ac:dyDescent="0.2">
      <c r="B289" s="122">
        <v>313</v>
      </c>
      <c r="C289" s="121" t="s">
        <v>987</v>
      </c>
      <c r="D289" s="123" t="s">
        <v>860</v>
      </c>
      <c r="E289" s="124" t="s">
        <v>443</v>
      </c>
      <c r="F289" s="123" t="s">
        <v>352</v>
      </c>
      <c r="G289" s="147" t="s">
        <v>988</v>
      </c>
      <c r="H289" s="124" t="s">
        <v>354</v>
      </c>
      <c r="I289" s="122">
        <v>100</v>
      </c>
      <c r="J289" s="125">
        <v>118.33371000000001</v>
      </c>
      <c r="K289" s="126">
        <f t="shared" si="4"/>
        <v>11833.371000000001</v>
      </c>
      <c r="N289" s="143"/>
      <c r="O289" s="143"/>
    </row>
    <row r="290" spans="2:15" ht="63.75" x14ac:dyDescent="0.2">
      <c r="B290" s="122">
        <v>314</v>
      </c>
      <c r="C290" s="121" t="s">
        <v>989</v>
      </c>
      <c r="D290" s="123" t="s">
        <v>860</v>
      </c>
      <c r="E290" s="124" t="s">
        <v>329</v>
      </c>
      <c r="F290" s="132">
        <v>34653</v>
      </c>
      <c r="G290" s="147" t="s">
        <v>990</v>
      </c>
      <c r="H290" s="124" t="s">
        <v>354</v>
      </c>
      <c r="I290" s="122">
        <v>50</v>
      </c>
      <c r="J290" s="125">
        <v>6.4561050000000009</v>
      </c>
      <c r="K290" s="126">
        <f t="shared" si="4"/>
        <v>322.80525000000006</v>
      </c>
      <c r="N290" s="143"/>
      <c r="O290" s="143"/>
    </row>
    <row r="291" spans="2:15" ht="38.25" x14ac:dyDescent="0.2">
      <c r="B291" s="122">
        <v>315</v>
      </c>
      <c r="C291" s="121" t="s">
        <v>991</v>
      </c>
      <c r="D291" s="123" t="s">
        <v>860</v>
      </c>
      <c r="E291" s="124" t="s">
        <v>329</v>
      </c>
      <c r="F291" s="132">
        <v>1562</v>
      </c>
      <c r="G291" s="147" t="s">
        <v>992</v>
      </c>
      <c r="H291" s="124" t="s">
        <v>354</v>
      </c>
      <c r="I291" s="122">
        <v>200</v>
      </c>
      <c r="J291" s="125">
        <v>8.6953500000000012</v>
      </c>
      <c r="K291" s="126">
        <f t="shared" si="4"/>
        <v>1739.0700000000002</v>
      </c>
      <c r="N291" s="143"/>
      <c r="O291" s="143"/>
    </row>
    <row r="292" spans="2:15" ht="38.25" x14ac:dyDescent="0.2">
      <c r="B292" s="122">
        <v>316</v>
      </c>
      <c r="C292" s="121" t="s">
        <v>993</v>
      </c>
      <c r="D292" s="123" t="s">
        <v>860</v>
      </c>
      <c r="E292" s="124" t="s">
        <v>329</v>
      </c>
      <c r="F292" s="132">
        <v>1562</v>
      </c>
      <c r="G292" s="147" t="s">
        <v>994</v>
      </c>
      <c r="H292" s="124" t="s">
        <v>354</v>
      </c>
      <c r="I292" s="122">
        <v>200</v>
      </c>
      <c r="J292" s="125">
        <v>8.6953500000000012</v>
      </c>
      <c r="K292" s="126">
        <f t="shared" si="4"/>
        <v>1739.0700000000002</v>
      </c>
      <c r="N292" s="143"/>
      <c r="O292" s="143"/>
    </row>
    <row r="293" spans="2:15" ht="38.25" x14ac:dyDescent="0.2">
      <c r="B293" s="122">
        <v>317</v>
      </c>
      <c r="C293" s="121" t="s">
        <v>995</v>
      </c>
      <c r="D293" s="123" t="s">
        <v>860</v>
      </c>
      <c r="E293" s="124" t="s">
        <v>329</v>
      </c>
      <c r="F293" s="132">
        <v>11856</v>
      </c>
      <c r="G293" s="147" t="s">
        <v>996</v>
      </c>
      <c r="H293" s="124" t="s">
        <v>354</v>
      </c>
      <c r="I293" s="122">
        <v>200</v>
      </c>
      <c r="J293" s="125">
        <v>3.4781399999999993</v>
      </c>
      <c r="K293" s="126">
        <f t="shared" si="4"/>
        <v>695.62799999999982</v>
      </c>
      <c r="N293" s="143"/>
      <c r="O293" s="143"/>
    </row>
    <row r="294" spans="2:15" ht="63.75" x14ac:dyDescent="0.2">
      <c r="B294" s="122">
        <v>318</v>
      </c>
      <c r="C294" s="121" t="s">
        <v>997</v>
      </c>
      <c r="D294" s="123" t="s">
        <v>860</v>
      </c>
      <c r="E294" s="124" t="s">
        <v>402</v>
      </c>
      <c r="F294" s="122">
        <v>11943</v>
      </c>
      <c r="G294" s="147" t="s">
        <v>998</v>
      </c>
      <c r="H294" s="124" t="s">
        <v>354</v>
      </c>
      <c r="I294" s="122">
        <v>100</v>
      </c>
      <c r="J294" s="134">
        <v>6.7869900000000003</v>
      </c>
      <c r="K294" s="126">
        <f t="shared" si="4"/>
        <v>678.69900000000007</v>
      </c>
      <c r="N294" s="143"/>
      <c r="O294" s="143"/>
    </row>
    <row r="295" spans="2:15" ht="63.75" x14ac:dyDescent="0.2">
      <c r="B295" s="122">
        <v>319</v>
      </c>
      <c r="C295" s="121" t="s">
        <v>999</v>
      </c>
      <c r="D295" s="123" t="s">
        <v>860</v>
      </c>
      <c r="E295" s="124" t="s">
        <v>384</v>
      </c>
      <c r="F295" s="124" t="s">
        <v>1000</v>
      </c>
      <c r="G295" s="148" t="s">
        <v>1001</v>
      </c>
      <c r="H295" s="124" t="s">
        <v>354</v>
      </c>
      <c r="I295" s="122">
        <v>100</v>
      </c>
      <c r="J295" s="125">
        <v>38.436525000000003</v>
      </c>
      <c r="K295" s="126">
        <f t="shared" si="4"/>
        <v>3843.6525000000001</v>
      </c>
      <c r="N295" s="143"/>
      <c r="O295" s="143"/>
    </row>
    <row r="296" spans="2:15" ht="89.25" x14ac:dyDescent="0.2">
      <c r="B296" s="122">
        <v>320</v>
      </c>
      <c r="C296" s="121" t="s">
        <v>1002</v>
      </c>
      <c r="D296" s="123" t="s">
        <v>860</v>
      </c>
      <c r="E296" s="124" t="s">
        <v>402</v>
      </c>
      <c r="F296" s="121" t="s">
        <v>1003</v>
      </c>
      <c r="G296" s="147" t="s">
        <v>1004</v>
      </c>
      <c r="H296" s="124" t="s">
        <v>354</v>
      </c>
      <c r="I296" s="121">
        <v>3000</v>
      </c>
      <c r="J296" s="125">
        <v>16.852049999999998</v>
      </c>
      <c r="K296" s="126">
        <f t="shared" si="4"/>
        <v>50556.149999999994</v>
      </c>
      <c r="N296" s="143"/>
      <c r="O296" s="143"/>
    </row>
    <row r="297" spans="2:15" ht="51" x14ac:dyDescent="0.2">
      <c r="B297" s="122">
        <v>321</v>
      </c>
      <c r="C297" s="121" t="s">
        <v>1005</v>
      </c>
      <c r="D297" s="123" t="s">
        <v>860</v>
      </c>
      <c r="E297" s="124" t="s">
        <v>329</v>
      </c>
      <c r="F297" s="132">
        <v>3753</v>
      </c>
      <c r="G297" s="148" t="s">
        <v>1006</v>
      </c>
      <c r="H297" s="124" t="s">
        <v>354</v>
      </c>
      <c r="I297" s="123">
        <v>2000</v>
      </c>
      <c r="J297" s="125">
        <v>6.1406100000000006</v>
      </c>
      <c r="K297" s="126">
        <f t="shared" si="4"/>
        <v>12281.220000000001</v>
      </c>
      <c r="N297" s="143"/>
      <c r="O297" s="143"/>
    </row>
    <row r="298" spans="2:15" ht="127.5" x14ac:dyDescent="0.2">
      <c r="B298" s="122">
        <v>322</v>
      </c>
      <c r="C298" s="121" t="s">
        <v>1007</v>
      </c>
      <c r="D298" s="123" t="s">
        <v>860</v>
      </c>
      <c r="E298" s="123" t="s">
        <v>351</v>
      </c>
      <c r="F298" s="123" t="s">
        <v>352</v>
      </c>
      <c r="G298" s="147" t="s">
        <v>1008</v>
      </c>
      <c r="H298" s="124" t="s">
        <v>354</v>
      </c>
      <c r="I298" s="122">
        <v>10</v>
      </c>
      <c r="J298" s="125">
        <v>247.57123500000003</v>
      </c>
      <c r="K298" s="126">
        <f t="shared" si="4"/>
        <v>2475.7123500000002</v>
      </c>
      <c r="N298" s="143"/>
      <c r="O298" s="143"/>
    </row>
    <row r="299" spans="2:15" ht="114.75" x14ac:dyDescent="0.2">
      <c r="B299" s="122">
        <v>323</v>
      </c>
      <c r="C299" s="121" t="s">
        <v>1009</v>
      </c>
      <c r="D299" s="123" t="s">
        <v>860</v>
      </c>
      <c r="E299" s="123" t="s">
        <v>351</v>
      </c>
      <c r="F299" s="123" t="s">
        <v>352</v>
      </c>
      <c r="G299" s="148" t="s">
        <v>1010</v>
      </c>
      <c r="H299" s="124" t="s">
        <v>354</v>
      </c>
      <c r="I299" s="122">
        <v>10</v>
      </c>
      <c r="J299" s="125">
        <v>302.79825</v>
      </c>
      <c r="K299" s="126">
        <f t="shared" si="4"/>
        <v>3027.9825000000001</v>
      </c>
      <c r="N299" s="143"/>
      <c r="O299" s="143"/>
    </row>
    <row r="300" spans="2:15" ht="127.5" x14ac:dyDescent="0.2">
      <c r="B300" s="122">
        <v>324</v>
      </c>
      <c r="C300" s="121" t="s">
        <v>1011</v>
      </c>
      <c r="D300" s="123" t="s">
        <v>860</v>
      </c>
      <c r="E300" s="123" t="s">
        <v>351</v>
      </c>
      <c r="F300" s="123" t="s">
        <v>352</v>
      </c>
      <c r="G300" s="148" t="s">
        <v>1012</v>
      </c>
      <c r="H300" s="124" t="s">
        <v>354</v>
      </c>
      <c r="I300" s="122">
        <v>10</v>
      </c>
      <c r="J300" s="125">
        <v>323.42085000000003</v>
      </c>
      <c r="K300" s="126">
        <f t="shared" si="4"/>
        <v>3234.2085000000002</v>
      </c>
      <c r="N300" s="143"/>
      <c r="O300" s="143"/>
    </row>
    <row r="301" spans="2:15" ht="153" x14ac:dyDescent="0.2">
      <c r="B301" s="122">
        <v>325</v>
      </c>
      <c r="C301" s="121" t="s">
        <v>1013</v>
      </c>
      <c r="D301" s="123" t="s">
        <v>860</v>
      </c>
      <c r="E301" s="123" t="s">
        <v>351</v>
      </c>
      <c r="F301" s="123" t="s">
        <v>352</v>
      </c>
      <c r="G301" s="148" t="s">
        <v>1014</v>
      </c>
      <c r="H301" s="124" t="s">
        <v>354</v>
      </c>
      <c r="I301" s="122">
        <v>10</v>
      </c>
      <c r="J301" s="125">
        <v>303.6447</v>
      </c>
      <c r="K301" s="126">
        <f t="shared" si="4"/>
        <v>3036.4470000000001</v>
      </c>
      <c r="N301" s="143"/>
      <c r="O301" s="143"/>
    </row>
    <row r="302" spans="2:15" ht="76.5" x14ac:dyDescent="0.2">
      <c r="B302" s="122">
        <v>326</v>
      </c>
      <c r="C302" s="121" t="s">
        <v>1015</v>
      </c>
      <c r="D302" s="123" t="s">
        <v>860</v>
      </c>
      <c r="E302" s="123" t="s">
        <v>351</v>
      </c>
      <c r="F302" s="123" t="s">
        <v>352</v>
      </c>
      <c r="G302" s="148" t="s">
        <v>1016</v>
      </c>
      <c r="H302" s="124" t="s">
        <v>354</v>
      </c>
      <c r="I302" s="122">
        <v>10</v>
      </c>
      <c r="J302" s="125">
        <v>303.6447</v>
      </c>
      <c r="K302" s="126">
        <f t="shared" si="4"/>
        <v>3036.4470000000001</v>
      </c>
      <c r="N302" s="143"/>
      <c r="O302" s="143"/>
    </row>
    <row r="303" spans="2:15" ht="63.75" x14ac:dyDescent="0.2">
      <c r="B303" s="122">
        <v>327</v>
      </c>
      <c r="C303" s="121" t="s">
        <v>1017</v>
      </c>
      <c r="D303" s="123" t="s">
        <v>860</v>
      </c>
      <c r="E303" s="124" t="s">
        <v>384</v>
      </c>
      <c r="F303" s="124" t="s">
        <v>1018</v>
      </c>
      <c r="G303" s="147" t="s">
        <v>1019</v>
      </c>
      <c r="H303" s="124" t="s">
        <v>359</v>
      </c>
      <c r="I303" s="122">
        <v>50</v>
      </c>
      <c r="J303" s="125">
        <v>217.76850000000002</v>
      </c>
      <c r="K303" s="126">
        <f t="shared" si="4"/>
        <v>10888.425000000001</v>
      </c>
      <c r="N303" s="143"/>
      <c r="O303" s="143"/>
    </row>
    <row r="304" spans="2:15" ht="76.5" x14ac:dyDescent="0.2">
      <c r="B304" s="122">
        <v>328</v>
      </c>
      <c r="C304" s="121" t="s">
        <v>1020</v>
      </c>
      <c r="D304" s="123" t="s">
        <v>860</v>
      </c>
      <c r="E304" s="124" t="s">
        <v>384</v>
      </c>
      <c r="F304" s="124" t="s">
        <v>1021</v>
      </c>
      <c r="G304" s="148" t="s">
        <v>1022</v>
      </c>
      <c r="H304" s="124" t="s">
        <v>359</v>
      </c>
      <c r="I304" s="122">
        <v>20</v>
      </c>
      <c r="J304" s="125">
        <v>256.62825000000004</v>
      </c>
      <c r="K304" s="126">
        <f t="shared" si="4"/>
        <v>5132.5650000000005</v>
      </c>
      <c r="N304" s="143"/>
      <c r="O304" s="143"/>
    </row>
    <row r="305" spans="2:15" ht="76.5" x14ac:dyDescent="0.2">
      <c r="B305" s="122">
        <v>329</v>
      </c>
      <c r="C305" s="121" t="s">
        <v>1023</v>
      </c>
      <c r="D305" s="123" t="s">
        <v>860</v>
      </c>
      <c r="E305" s="124" t="s">
        <v>384</v>
      </c>
      <c r="F305" s="124" t="s">
        <v>1024</v>
      </c>
      <c r="G305" s="147" t="s">
        <v>1025</v>
      </c>
      <c r="H305" s="124" t="s">
        <v>359</v>
      </c>
      <c r="I305" s="122">
        <v>10</v>
      </c>
      <c r="J305" s="125">
        <v>450.92699999999996</v>
      </c>
      <c r="K305" s="126">
        <f t="shared" si="4"/>
        <v>4509.2699999999995</v>
      </c>
      <c r="N305" s="143"/>
      <c r="O305" s="143"/>
    </row>
    <row r="306" spans="2:15" ht="76.5" x14ac:dyDescent="0.2">
      <c r="B306" s="122">
        <v>330</v>
      </c>
      <c r="C306" s="121" t="s">
        <v>1026</v>
      </c>
      <c r="D306" s="123" t="s">
        <v>860</v>
      </c>
      <c r="E306" s="124" t="s">
        <v>384</v>
      </c>
      <c r="F306" s="124" t="s">
        <v>1027</v>
      </c>
      <c r="G306" s="148" t="s">
        <v>1028</v>
      </c>
      <c r="H306" s="124" t="s">
        <v>359</v>
      </c>
      <c r="I306" s="122">
        <v>10</v>
      </c>
      <c r="J306" s="125">
        <v>587.51324999999997</v>
      </c>
      <c r="K306" s="126">
        <f t="shared" si="4"/>
        <v>5875.1324999999997</v>
      </c>
      <c r="N306" s="143"/>
      <c r="O306" s="143"/>
    </row>
    <row r="307" spans="2:15" ht="38.25" x14ac:dyDescent="0.2">
      <c r="B307" s="122">
        <v>331</v>
      </c>
      <c r="C307" s="121" t="s">
        <v>1029</v>
      </c>
      <c r="D307" s="123" t="s">
        <v>860</v>
      </c>
      <c r="E307" s="124" t="s">
        <v>329</v>
      </c>
      <c r="F307" s="122">
        <v>2504</v>
      </c>
      <c r="G307" s="147" t="s">
        <v>1030</v>
      </c>
      <c r="H307" s="124" t="s">
        <v>359</v>
      </c>
      <c r="I307" s="122">
        <v>20</v>
      </c>
      <c r="J307" s="125">
        <v>455.5440000000001</v>
      </c>
      <c r="K307" s="126">
        <f t="shared" si="4"/>
        <v>9110.880000000001</v>
      </c>
      <c r="N307" s="143"/>
      <c r="O307" s="143"/>
    </row>
    <row r="308" spans="2:15" ht="38.25" x14ac:dyDescent="0.2">
      <c r="B308" s="122">
        <v>332</v>
      </c>
      <c r="C308" s="121" t="s">
        <v>1031</v>
      </c>
      <c r="D308" s="123" t="s">
        <v>860</v>
      </c>
      <c r="E308" s="124" t="s">
        <v>329</v>
      </c>
      <c r="F308" s="122">
        <v>2501</v>
      </c>
      <c r="G308" s="147" t="s">
        <v>1032</v>
      </c>
      <c r="H308" s="124" t="s">
        <v>359</v>
      </c>
      <c r="I308" s="122">
        <v>20</v>
      </c>
      <c r="J308" s="125">
        <v>597.13199999999995</v>
      </c>
      <c r="K308" s="126">
        <f t="shared" si="4"/>
        <v>11942.64</v>
      </c>
      <c r="N308" s="143"/>
      <c r="O308" s="143"/>
    </row>
    <row r="309" spans="2:15" ht="38.25" x14ac:dyDescent="0.2">
      <c r="B309" s="122">
        <v>333</v>
      </c>
      <c r="C309" s="121" t="s">
        <v>1033</v>
      </c>
      <c r="D309" s="123" t="s">
        <v>860</v>
      </c>
      <c r="E309" s="124" t="s">
        <v>329</v>
      </c>
      <c r="F309" s="122">
        <v>2502</v>
      </c>
      <c r="G309" s="147" t="s">
        <v>1034</v>
      </c>
      <c r="H309" s="124" t="s">
        <v>359</v>
      </c>
      <c r="I309" s="122">
        <v>20</v>
      </c>
      <c r="J309" s="125">
        <v>768.73050000000001</v>
      </c>
      <c r="K309" s="126">
        <f t="shared" si="4"/>
        <v>15374.61</v>
      </c>
      <c r="N309" s="143"/>
      <c r="O309" s="143"/>
    </row>
    <row r="310" spans="2:15" ht="38.25" x14ac:dyDescent="0.2">
      <c r="B310" s="122">
        <v>334</v>
      </c>
      <c r="C310" s="121" t="s">
        <v>1035</v>
      </c>
      <c r="D310" s="123" t="s">
        <v>860</v>
      </c>
      <c r="E310" s="124" t="s">
        <v>329</v>
      </c>
      <c r="F310" s="122">
        <v>2500</v>
      </c>
      <c r="G310" s="148" t="s">
        <v>1036</v>
      </c>
      <c r="H310" s="124" t="s">
        <v>359</v>
      </c>
      <c r="I310" s="122">
        <v>15</v>
      </c>
      <c r="J310" s="125">
        <v>1433.5784999999998</v>
      </c>
      <c r="K310" s="126">
        <f t="shared" si="4"/>
        <v>21503.677499999998</v>
      </c>
      <c r="N310" s="143"/>
      <c r="O310" s="143"/>
    </row>
    <row r="311" spans="2:15" ht="38.25" x14ac:dyDescent="0.2">
      <c r="B311" s="122">
        <v>335</v>
      </c>
      <c r="C311" s="121" t="s">
        <v>1037</v>
      </c>
      <c r="D311" s="123" t="s">
        <v>860</v>
      </c>
      <c r="E311" s="124" t="s">
        <v>329</v>
      </c>
      <c r="F311" s="122">
        <v>2488</v>
      </c>
      <c r="G311" s="147" t="s">
        <v>1038</v>
      </c>
      <c r="H311" s="124" t="s">
        <v>354</v>
      </c>
      <c r="I311" s="122">
        <v>100</v>
      </c>
      <c r="J311" s="125">
        <v>1.346625</v>
      </c>
      <c r="K311" s="126">
        <f t="shared" si="4"/>
        <v>134.66249999999999</v>
      </c>
      <c r="N311" s="143"/>
      <c r="O311" s="143"/>
    </row>
    <row r="312" spans="2:15" ht="38.25" x14ac:dyDescent="0.2">
      <c r="B312" s="122">
        <v>336</v>
      </c>
      <c r="C312" s="121" t="s">
        <v>1039</v>
      </c>
      <c r="D312" s="123" t="s">
        <v>860</v>
      </c>
      <c r="E312" s="124" t="s">
        <v>384</v>
      </c>
      <c r="F312" s="124" t="s">
        <v>1040</v>
      </c>
      <c r="G312" s="147" t="s">
        <v>1041</v>
      </c>
      <c r="H312" s="124" t="s">
        <v>354</v>
      </c>
      <c r="I312" s="122">
        <v>50</v>
      </c>
      <c r="J312" s="125">
        <v>2.2546349999999999</v>
      </c>
      <c r="K312" s="126">
        <f t="shared" si="4"/>
        <v>112.73174999999999</v>
      </c>
      <c r="N312" s="143"/>
      <c r="O312" s="143"/>
    </row>
    <row r="313" spans="2:15" ht="38.25" x14ac:dyDescent="0.2">
      <c r="B313" s="122">
        <v>337</v>
      </c>
      <c r="C313" s="121" t="s">
        <v>1042</v>
      </c>
      <c r="D313" s="123" t="s">
        <v>860</v>
      </c>
      <c r="E313" s="124" t="s">
        <v>329</v>
      </c>
      <c r="F313" s="122">
        <v>2526</v>
      </c>
      <c r="G313" s="147" t="s">
        <v>1043</v>
      </c>
      <c r="H313" s="124" t="s">
        <v>354</v>
      </c>
      <c r="I313" s="122">
        <v>100</v>
      </c>
      <c r="J313" s="125">
        <v>3.3627150000000001</v>
      </c>
      <c r="K313" s="126">
        <f t="shared" si="4"/>
        <v>336.2715</v>
      </c>
      <c r="N313" s="143"/>
      <c r="O313" s="143"/>
    </row>
    <row r="314" spans="2:15" ht="38.25" x14ac:dyDescent="0.2">
      <c r="B314" s="122">
        <v>338</v>
      </c>
      <c r="C314" s="121" t="s">
        <v>1044</v>
      </c>
      <c r="D314" s="123" t="s">
        <v>860</v>
      </c>
      <c r="E314" s="124" t="s">
        <v>329</v>
      </c>
      <c r="F314" s="122">
        <v>2489</v>
      </c>
      <c r="G314" s="147" t="s">
        <v>1045</v>
      </c>
      <c r="H314" s="124" t="s">
        <v>354</v>
      </c>
      <c r="I314" s="122">
        <v>50</v>
      </c>
      <c r="J314" s="125">
        <v>5.8251150000000003</v>
      </c>
      <c r="K314" s="126">
        <f t="shared" si="4"/>
        <v>291.25575000000003</v>
      </c>
      <c r="N314" s="143"/>
      <c r="O314" s="143"/>
    </row>
    <row r="315" spans="2:15" ht="38.25" x14ac:dyDescent="0.2">
      <c r="B315" s="122">
        <v>339</v>
      </c>
      <c r="C315" s="121" t="s">
        <v>1046</v>
      </c>
      <c r="D315" s="123" t="s">
        <v>860</v>
      </c>
      <c r="E315" s="124" t="s">
        <v>329</v>
      </c>
      <c r="F315" s="122">
        <v>2484</v>
      </c>
      <c r="G315" s="147" t="s">
        <v>1047</v>
      </c>
      <c r="H315" s="124" t="s">
        <v>354</v>
      </c>
      <c r="I315" s="122">
        <v>50</v>
      </c>
      <c r="J315" s="125">
        <v>19.206720000000001</v>
      </c>
      <c r="K315" s="126">
        <f t="shared" si="4"/>
        <v>960.33600000000001</v>
      </c>
      <c r="N315" s="143"/>
      <c r="O315" s="143"/>
    </row>
    <row r="316" spans="2:15" ht="38.25" x14ac:dyDescent="0.2">
      <c r="B316" s="122">
        <v>340</v>
      </c>
      <c r="C316" s="121" t="s">
        <v>1048</v>
      </c>
      <c r="D316" s="123" t="s">
        <v>860</v>
      </c>
      <c r="E316" s="124" t="s">
        <v>384</v>
      </c>
      <c r="F316" s="124" t="s">
        <v>1049</v>
      </c>
      <c r="G316" s="149" t="s">
        <v>1050</v>
      </c>
      <c r="H316" s="124" t="s">
        <v>354</v>
      </c>
      <c r="I316" s="122">
        <v>30</v>
      </c>
      <c r="J316" s="125">
        <v>30.641490000000001</v>
      </c>
      <c r="K316" s="126">
        <f t="shared" si="4"/>
        <v>919.24470000000008</v>
      </c>
      <c r="N316" s="143"/>
      <c r="O316" s="143"/>
    </row>
    <row r="317" spans="2:15" ht="51" x14ac:dyDescent="0.2">
      <c r="B317" s="122">
        <v>341</v>
      </c>
      <c r="C317" s="121" t="s">
        <v>1051</v>
      </c>
      <c r="D317" s="123" t="s">
        <v>860</v>
      </c>
      <c r="E317" s="124" t="s">
        <v>329</v>
      </c>
      <c r="F317" s="122">
        <v>410</v>
      </c>
      <c r="G317" s="147" t="s">
        <v>1052</v>
      </c>
      <c r="H317" s="124" t="s">
        <v>354</v>
      </c>
      <c r="I317" s="121">
        <v>10000</v>
      </c>
      <c r="J317" s="125">
        <v>8.4645000000000012E-2</v>
      </c>
      <c r="K317" s="126">
        <f t="shared" si="4"/>
        <v>846.45000000000016</v>
      </c>
      <c r="N317" s="143"/>
      <c r="O317" s="143"/>
    </row>
    <row r="318" spans="2:15" ht="51" x14ac:dyDescent="0.2">
      <c r="B318" s="122">
        <v>342</v>
      </c>
      <c r="C318" s="121" t="s">
        <v>1053</v>
      </c>
      <c r="D318" s="123" t="s">
        <v>860</v>
      </c>
      <c r="E318" s="124" t="s">
        <v>329</v>
      </c>
      <c r="F318" s="122">
        <v>411</v>
      </c>
      <c r="G318" s="148" t="s">
        <v>1054</v>
      </c>
      <c r="H318" s="124" t="s">
        <v>354</v>
      </c>
      <c r="I318" s="121">
        <v>10000</v>
      </c>
      <c r="J318" s="125">
        <v>0.115425</v>
      </c>
      <c r="K318" s="126">
        <f t="shared" si="4"/>
        <v>1154.25</v>
      </c>
      <c r="N318" s="143"/>
      <c r="O318" s="143"/>
    </row>
    <row r="319" spans="2:15" ht="51" x14ac:dyDescent="0.2">
      <c r="B319" s="122">
        <v>343</v>
      </c>
      <c r="C319" s="121" t="s">
        <v>1055</v>
      </c>
      <c r="D319" s="123" t="s">
        <v>860</v>
      </c>
      <c r="E319" s="123" t="s">
        <v>351</v>
      </c>
      <c r="F319" s="123" t="s">
        <v>352</v>
      </c>
      <c r="G319" s="147" t="s">
        <v>1056</v>
      </c>
      <c r="H319" s="124" t="s">
        <v>354</v>
      </c>
      <c r="I319" s="122">
        <v>50</v>
      </c>
      <c r="J319" s="125">
        <v>14.520465</v>
      </c>
      <c r="K319" s="126">
        <f t="shared" si="4"/>
        <v>726.02324999999996</v>
      </c>
      <c r="N319" s="143"/>
      <c r="O319" s="143"/>
    </row>
    <row r="320" spans="2:15" ht="51" x14ac:dyDescent="0.2">
      <c r="B320" s="122">
        <v>344</v>
      </c>
      <c r="C320" s="121" t="s">
        <v>1057</v>
      </c>
      <c r="D320" s="123" t="s">
        <v>860</v>
      </c>
      <c r="E320" s="124" t="s">
        <v>329</v>
      </c>
      <c r="F320" s="122">
        <v>34616</v>
      </c>
      <c r="G320" s="147" t="s">
        <v>1058</v>
      </c>
      <c r="H320" s="124" t="s">
        <v>354</v>
      </c>
      <c r="I320" s="122">
        <v>100</v>
      </c>
      <c r="J320" s="125">
        <v>37.020644999999995</v>
      </c>
      <c r="K320" s="126">
        <f t="shared" si="4"/>
        <v>3702.0644999999995</v>
      </c>
      <c r="N320" s="143"/>
      <c r="O320" s="143"/>
    </row>
    <row r="321" spans="2:15" ht="63.75" x14ac:dyDescent="0.2">
      <c r="B321" s="122">
        <v>345</v>
      </c>
      <c r="C321" s="121" t="s">
        <v>1059</v>
      </c>
      <c r="D321" s="123" t="s">
        <v>860</v>
      </c>
      <c r="E321" s="124" t="s">
        <v>329</v>
      </c>
      <c r="F321" s="122">
        <v>34653</v>
      </c>
      <c r="G321" s="148" t="s">
        <v>1060</v>
      </c>
      <c r="H321" s="124" t="s">
        <v>354</v>
      </c>
      <c r="I321" s="122">
        <v>100</v>
      </c>
      <c r="J321" s="125">
        <v>6.4561050000000009</v>
      </c>
      <c r="K321" s="126">
        <f t="shared" si="4"/>
        <v>645.61050000000012</v>
      </c>
      <c r="N321" s="143"/>
      <c r="O321" s="143"/>
    </row>
    <row r="322" spans="2:15" ht="63.75" x14ac:dyDescent="0.2">
      <c r="B322" s="122">
        <v>346</v>
      </c>
      <c r="C322" s="121" t="s">
        <v>1061</v>
      </c>
      <c r="D322" s="123" t="s">
        <v>860</v>
      </c>
      <c r="E322" s="124" t="s">
        <v>329</v>
      </c>
      <c r="F322" s="122">
        <v>34653</v>
      </c>
      <c r="G322" s="147" t="s">
        <v>1062</v>
      </c>
      <c r="H322" s="124" t="s">
        <v>354</v>
      </c>
      <c r="I322" s="122">
        <v>50</v>
      </c>
      <c r="J322" s="125">
        <v>6.4561050000000009</v>
      </c>
      <c r="K322" s="126">
        <f t="shared" si="4"/>
        <v>322.80525000000006</v>
      </c>
      <c r="N322" s="143"/>
      <c r="O322" s="143"/>
    </row>
    <row r="323" spans="2:15" ht="51" x14ac:dyDescent="0.2">
      <c r="B323" s="122">
        <v>347</v>
      </c>
      <c r="C323" s="121" t="s">
        <v>1063</v>
      </c>
      <c r="D323" s="123" t="s">
        <v>860</v>
      </c>
      <c r="E323" s="124" t="s">
        <v>329</v>
      </c>
      <c r="F323" s="122">
        <v>237</v>
      </c>
      <c r="G323" s="147" t="s">
        <v>1064</v>
      </c>
      <c r="H323" s="124" t="s">
        <v>354</v>
      </c>
      <c r="I323" s="122">
        <v>20</v>
      </c>
      <c r="J323" s="125">
        <v>8.3644649999999992</v>
      </c>
      <c r="K323" s="126">
        <f t="shared" si="4"/>
        <v>167.28929999999997</v>
      </c>
      <c r="N323" s="143"/>
      <c r="O323" s="143"/>
    </row>
    <row r="324" spans="2:15" ht="102" x14ac:dyDescent="0.2">
      <c r="B324" s="122">
        <v>348</v>
      </c>
      <c r="C324" s="121" t="s">
        <v>1065</v>
      </c>
      <c r="D324" s="123" t="s">
        <v>860</v>
      </c>
      <c r="E324" s="123" t="s">
        <v>351</v>
      </c>
      <c r="F324" s="123" t="s">
        <v>352</v>
      </c>
      <c r="G324" s="148" t="s">
        <v>1066</v>
      </c>
      <c r="H324" s="124" t="s">
        <v>354</v>
      </c>
      <c r="I324" s="122">
        <v>100</v>
      </c>
      <c r="J324" s="125">
        <v>103.07452499999999</v>
      </c>
      <c r="K324" s="126">
        <f t="shared" si="4"/>
        <v>10307.452499999999</v>
      </c>
      <c r="N324" s="143"/>
      <c r="O324" s="143"/>
    </row>
    <row r="325" spans="2:15" ht="114.75" x14ac:dyDescent="0.2">
      <c r="B325" s="122">
        <v>349</v>
      </c>
      <c r="C325" s="121" t="s">
        <v>1067</v>
      </c>
      <c r="D325" s="123" t="s">
        <v>860</v>
      </c>
      <c r="E325" s="124" t="s">
        <v>384</v>
      </c>
      <c r="F325" s="124" t="s">
        <v>1068</v>
      </c>
      <c r="G325" s="147" t="s">
        <v>1069</v>
      </c>
      <c r="H325" s="124" t="s">
        <v>354</v>
      </c>
      <c r="I325" s="122">
        <v>200</v>
      </c>
      <c r="J325" s="125">
        <v>257.78250000000003</v>
      </c>
      <c r="K325" s="126">
        <f t="shared" si="4"/>
        <v>51556.500000000007</v>
      </c>
      <c r="N325" s="143"/>
      <c r="O325" s="143"/>
    </row>
    <row r="326" spans="2:15" ht="63.75" x14ac:dyDescent="0.2">
      <c r="B326" s="122">
        <v>350</v>
      </c>
      <c r="C326" s="121" t="s">
        <v>1070</v>
      </c>
      <c r="D326" s="123" t="s">
        <v>860</v>
      </c>
      <c r="E326" s="124" t="s">
        <v>329</v>
      </c>
      <c r="F326" s="122">
        <v>3753</v>
      </c>
      <c r="G326" s="147" t="s">
        <v>1071</v>
      </c>
      <c r="H326" s="124" t="s">
        <v>354</v>
      </c>
      <c r="I326" s="121">
        <v>2000</v>
      </c>
      <c r="J326" s="125">
        <v>6.1406100000000006</v>
      </c>
      <c r="K326" s="126">
        <f t="shared" si="4"/>
        <v>12281.220000000001</v>
      </c>
      <c r="N326" s="143"/>
      <c r="O326" s="143"/>
    </row>
    <row r="327" spans="2:15" ht="63.75" x14ac:dyDescent="0.2">
      <c r="B327" s="122">
        <v>351</v>
      </c>
      <c r="C327" s="121" t="s">
        <v>1072</v>
      </c>
      <c r="D327" s="123" t="s">
        <v>860</v>
      </c>
      <c r="E327" s="123" t="s">
        <v>351</v>
      </c>
      <c r="F327" s="123" t="s">
        <v>352</v>
      </c>
      <c r="G327" s="147" t="s">
        <v>1073</v>
      </c>
      <c r="H327" s="124" t="s">
        <v>354</v>
      </c>
      <c r="I327" s="122">
        <v>100</v>
      </c>
      <c r="J327" s="125">
        <v>51.614212500000008</v>
      </c>
      <c r="K327" s="126">
        <f t="shared" ref="K327:K390" si="5">I327*J327</f>
        <v>5161.4212500000012</v>
      </c>
      <c r="N327" s="143"/>
      <c r="O327" s="143"/>
    </row>
    <row r="328" spans="2:15" ht="76.5" x14ac:dyDescent="0.2">
      <c r="B328" s="122">
        <v>352</v>
      </c>
      <c r="C328" s="121" t="s">
        <v>1074</v>
      </c>
      <c r="D328" s="123" t="s">
        <v>860</v>
      </c>
      <c r="E328" s="123" t="s">
        <v>351</v>
      </c>
      <c r="F328" s="123" t="s">
        <v>352</v>
      </c>
      <c r="G328" s="148" t="s">
        <v>1075</v>
      </c>
      <c r="H328" s="124" t="s">
        <v>354</v>
      </c>
      <c r="I328" s="122">
        <v>500</v>
      </c>
      <c r="J328" s="125">
        <v>13.854847499999998</v>
      </c>
      <c r="K328" s="126">
        <f t="shared" si="5"/>
        <v>6927.423749999999</v>
      </c>
      <c r="N328" s="143"/>
      <c r="O328" s="143"/>
    </row>
    <row r="329" spans="2:15" ht="51" x14ac:dyDescent="0.2">
      <c r="B329" s="122">
        <v>353</v>
      </c>
      <c r="C329" s="121" t="s">
        <v>1076</v>
      </c>
      <c r="D329" s="123" t="s">
        <v>860</v>
      </c>
      <c r="E329" s="123" t="s">
        <v>351</v>
      </c>
      <c r="F329" s="123" t="s">
        <v>352</v>
      </c>
      <c r="G329" s="147" t="s">
        <v>1077</v>
      </c>
      <c r="H329" s="124" t="s">
        <v>354</v>
      </c>
      <c r="I329" s="121">
        <v>2000</v>
      </c>
      <c r="J329" s="125">
        <v>3.9975525000000003</v>
      </c>
      <c r="K329" s="126">
        <f t="shared" si="5"/>
        <v>7995.1050000000005</v>
      </c>
      <c r="N329" s="143"/>
      <c r="O329" s="143"/>
    </row>
    <row r="330" spans="2:15" ht="63.75" x14ac:dyDescent="0.2">
      <c r="B330" s="122">
        <v>354</v>
      </c>
      <c r="C330" s="121" t="s">
        <v>1078</v>
      </c>
      <c r="D330" s="123" t="s">
        <v>860</v>
      </c>
      <c r="E330" s="124" t="s">
        <v>384</v>
      </c>
      <c r="F330" s="124" t="s">
        <v>1079</v>
      </c>
      <c r="G330" s="147" t="s">
        <v>1080</v>
      </c>
      <c r="H330" s="124" t="s">
        <v>354</v>
      </c>
      <c r="I330" s="122">
        <v>50</v>
      </c>
      <c r="J330" s="125">
        <v>19.768454999999999</v>
      </c>
      <c r="K330" s="126">
        <f t="shared" si="5"/>
        <v>988.42274999999995</v>
      </c>
      <c r="N330" s="143"/>
      <c r="O330" s="143"/>
    </row>
    <row r="331" spans="2:15" ht="63.75" x14ac:dyDescent="0.2">
      <c r="B331" s="122">
        <v>355</v>
      </c>
      <c r="C331" s="121" t="s">
        <v>1081</v>
      </c>
      <c r="D331" s="123" t="s">
        <v>860</v>
      </c>
      <c r="E331" s="123" t="s">
        <v>351</v>
      </c>
      <c r="F331" s="123" t="s">
        <v>352</v>
      </c>
      <c r="G331" s="148" t="s">
        <v>1082</v>
      </c>
      <c r="H331" s="124" t="s">
        <v>354</v>
      </c>
      <c r="I331" s="122">
        <v>400</v>
      </c>
      <c r="J331" s="125">
        <v>3.3665625000000001</v>
      </c>
      <c r="K331" s="126">
        <f t="shared" si="5"/>
        <v>1346.625</v>
      </c>
      <c r="N331" s="143"/>
      <c r="O331" s="143"/>
    </row>
    <row r="332" spans="2:15" ht="76.5" x14ac:dyDescent="0.2">
      <c r="B332" s="122">
        <v>356</v>
      </c>
      <c r="C332" s="121" t="s">
        <v>1083</v>
      </c>
      <c r="D332" s="123" t="s">
        <v>860</v>
      </c>
      <c r="E332" s="123" t="s">
        <v>351</v>
      </c>
      <c r="F332" s="123" t="s">
        <v>352</v>
      </c>
      <c r="G332" s="147" t="s">
        <v>1084</v>
      </c>
      <c r="H332" s="124" t="s">
        <v>354</v>
      </c>
      <c r="I332" s="122">
        <v>200</v>
      </c>
      <c r="J332" s="125">
        <v>18.456457500000003</v>
      </c>
      <c r="K332" s="126">
        <f t="shared" si="5"/>
        <v>3691.2915000000007</v>
      </c>
      <c r="N332" s="143"/>
      <c r="O332" s="143"/>
    </row>
    <row r="333" spans="2:15" ht="51" x14ac:dyDescent="0.2">
      <c r="B333" s="122">
        <v>357</v>
      </c>
      <c r="C333" s="121" t="s">
        <v>1085</v>
      </c>
      <c r="D333" s="123" t="s">
        <v>860</v>
      </c>
      <c r="E333" s="123" t="s">
        <v>351</v>
      </c>
      <c r="F333" s="123" t="s">
        <v>352</v>
      </c>
      <c r="G333" s="147" t="s">
        <v>1086</v>
      </c>
      <c r="H333" s="124" t="s">
        <v>354</v>
      </c>
      <c r="I333" s="122">
        <v>200</v>
      </c>
      <c r="J333" s="125">
        <v>2.0199375000000002</v>
      </c>
      <c r="K333" s="126">
        <f t="shared" si="5"/>
        <v>403.98750000000001</v>
      </c>
      <c r="N333" s="143"/>
      <c r="O333" s="143"/>
    </row>
    <row r="334" spans="2:15" ht="63.75" x14ac:dyDescent="0.2">
      <c r="B334" s="122">
        <v>358</v>
      </c>
      <c r="C334" s="121" t="s">
        <v>1087</v>
      </c>
      <c r="D334" s="123" t="s">
        <v>860</v>
      </c>
      <c r="E334" s="124" t="s">
        <v>329</v>
      </c>
      <c r="F334" s="122">
        <v>38093</v>
      </c>
      <c r="G334" s="148" t="s">
        <v>1088</v>
      </c>
      <c r="H334" s="124" t="s">
        <v>354</v>
      </c>
      <c r="I334" s="122">
        <v>200</v>
      </c>
      <c r="J334" s="125">
        <v>1.58517</v>
      </c>
      <c r="K334" s="126">
        <f t="shared" si="5"/>
        <v>317.03399999999999</v>
      </c>
      <c r="N334" s="143"/>
      <c r="O334" s="143"/>
    </row>
    <row r="335" spans="2:15" ht="63.75" x14ac:dyDescent="0.2">
      <c r="B335" s="122">
        <v>359</v>
      </c>
      <c r="C335" s="121" t="s">
        <v>1089</v>
      </c>
      <c r="D335" s="123" t="s">
        <v>860</v>
      </c>
      <c r="E335" s="124" t="s">
        <v>329</v>
      </c>
      <c r="F335" s="122">
        <v>38094</v>
      </c>
      <c r="G335" s="147" t="s">
        <v>1090</v>
      </c>
      <c r="H335" s="124" t="s">
        <v>354</v>
      </c>
      <c r="I335" s="122">
        <v>400</v>
      </c>
      <c r="J335" s="125">
        <v>1.9468349999999996</v>
      </c>
      <c r="K335" s="126">
        <f t="shared" si="5"/>
        <v>778.73399999999981</v>
      </c>
      <c r="N335" s="143"/>
      <c r="O335" s="143"/>
    </row>
    <row r="336" spans="2:15" ht="63.75" x14ac:dyDescent="0.2">
      <c r="B336" s="122">
        <v>360</v>
      </c>
      <c r="C336" s="121" t="s">
        <v>1091</v>
      </c>
      <c r="D336" s="123" t="s">
        <v>860</v>
      </c>
      <c r="E336" s="124" t="s">
        <v>329</v>
      </c>
      <c r="F336" s="122">
        <v>38097</v>
      </c>
      <c r="G336" s="147" t="s">
        <v>1092</v>
      </c>
      <c r="H336" s="124" t="s">
        <v>354</v>
      </c>
      <c r="I336" s="122">
        <v>600</v>
      </c>
      <c r="J336" s="125">
        <v>3.9552299999999994</v>
      </c>
      <c r="K336" s="126">
        <f t="shared" si="5"/>
        <v>2373.1379999999995</v>
      </c>
      <c r="N336" s="143"/>
      <c r="O336" s="143"/>
    </row>
    <row r="337" spans="2:15" ht="63.75" x14ac:dyDescent="0.2">
      <c r="B337" s="122">
        <v>361</v>
      </c>
      <c r="C337" s="121" t="s">
        <v>1093</v>
      </c>
      <c r="D337" s="123" t="s">
        <v>860</v>
      </c>
      <c r="E337" s="124" t="s">
        <v>329</v>
      </c>
      <c r="F337" s="122">
        <v>38098</v>
      </c>
      <c r="G337" s="147" t="s">
        <v>1094</v>
      </c>
      <c r="H337" s="124" t="s">
        <v>354</v>
      </c>
      <c r="I337" s="122">
        <v>200</v>
      </c>
      <c r="J337" s="125">
        <v>3.9552299999999994</v>
      </c>
      <c r="K337" s="126">
        <f t="shared" si="5"/>
        <v>791.04599999999982</v>
      </c>
      <c r="N337" s="143"/>
      <c r="O337" s="143"/>
    </row>
    <row r="338" spans="2:15" ht="76.5" x14ac:dyDescent="0.2">
      <c r="B338" s="122">
        <v>362</v>
      </c>
      <c r="C338" s="121" t="s">
        <v>1095</v>
      </c>
      <c r="D338" s="123" t="s">
        <v>860</v>
      </c>
      <c r="E338" s="124" t="s">
        <v>329</v>
      </c>
      <c r="F338" s="122">
        <v>38101</v>
      </c>
      <c r="G338" s="147" t="s">
        <v>1096</v>
      </c>
      <c r="H338" s="124" t="s">
        <v>354</v>
      </c>
      <c r="I338" s="121">
        <v>2000</v>
      </c>
      <c r="J338" s="125">
        <v>5.2325999999999997</v>
      </c>
      <c r="K338" s="126">
        <f t="shared" si="5"/>
        <v>10465.199999999999</v>
      </c>
      <c r="N338" s="143"/>
      <c r="O338" s="143"/>
    </row>
    <row r="339" spans="2:15" ht="76.5" x14ac:dyDescent="0.2">
      <c r="B339" s="122">
        <v>363</v>
      </c>
      <c r="C339" s="121" t="s">
        <v>1097</v>
      </c>
      <c r="D339" s="123" t="s">
        <v>860</v>
      </c>
      <c r="E339" s="124" t="s">
        <v>329</v>
      </c>
      <c r="F339" s="122">
        <v>38102</v>
      </c>
      <c r="G339" s="148" t="s">
        <v>1098</v>
      </c>
      <c r="H339" s="124" t="s">
        <v>354</v>
      </c>
      <c r="I339" s="122">
        <v>200</v>
      </c>
      <c r="J339" s="125">
        <v>6.6946499999999993</v>
      </c>
      <c r="K339" s="126">
        <f t="shared" si="5"/>
        <v>1338.9299999999998</v>
      </c>
      <c r="N339" s="143"/>
      <c r="O339" s="143"/>
    </row>
    <row r="340" spans="2:15" ht="63.75" x14ac:dyDescent="0.2">
      <c r="B340" s="122">
        <v>364</v>
      </c>
      <c r="C340" s="121" t="s">
        <v>1099</v>
      </c>
      <c r="D340" s="123" t="s">
        <v>860</v>
      </c>
      <c r="E340" s="124" t="s">
        <v>329</v>
      </c>
      <c r="F340" s="122">
        <v>38113</v>
      </c>
      <c r="G340" s="148" t="s">
        <v>1100</v>
      </c>
      <c r="H340" s="124" t="s">
        <v>354</v>
      </c>
      <c r="I340" s="122">
        <v>200</v>
      </c>
      <c r="J340" s="125">
        <v>5.9867100000000004</v>
      </c>
      <c r="K340" s="126">
        <f t="shared" si="5"/>
        <v>1197.3420000000001</v>
      </c>
      <c r="N340" s="143"/>
      <c r="O340" s="143"/>
    </row>
    <row r="341" spans="2:15" ht="89.25" x14ac:dyDescent="0.2">
      <c r="B341" s="122">
        <v>365</v>
      </c>
      <c r="C341" s="121" t="s">
        <v>1101</v>
      </c>
      <c r="D341" s="123" t="s">
        <v>860</v>
      </c>
      <c r="E341" s="123" t="s">
        <v>351</v>
      </c>
      <c r="F341" s="123" t="s">
        <v>352</v>
      </c>
      <c r="G341" s="147" t="s">
        <v>1102</v>
      </c>
      <c r="H341" s="124" t="s">
        <v>354</v>
      </c>
      <c r="I341" s="122">
        <v>300</v>
      </c>
      <c r="J341" s="125">
        <v>3.0010499999999998</v>
      </c>
      <c r="K341" s="126">
        <f t="shared" si="5"/>
        <v>900.31499999999994</v>
      </c>
      <c r="N341" s="143"/>
      <c r="O341" s="143"/>
    </row>
    <row r="342" spans="2:15" ht="76.5" x14ac:dyDescent="0.2">
      <c r="B342" s="122">
        <v>366</v>
      </c>
      <c r="C342" s="121" t="s">
        <v>1103</v>
      </c>
      <c r="D342" s="123" t="s">
        <v>860</v>
      </c>
      <c r="E342" s="123" t="s">
        <v>351</v>
      </c>
      <c r="F342" s="123" t="s">
        <v>352</v>
      </c>
      <c r="G342" s="148" t="s">
        <v>1104</v>
      </c>
      <c r="H342" s="124" t="s">
        <v>354</v>
      </c>
      <c r="I342" s="122">
        <v>600</v>
      </c>
      <c r="J342" s="125">
        <v>3.3165449999999996</v>
      </c>
      <c r="K342" s="126">
        <f t="shared" si="5"/>
        <v>1989.9269999999997</v>
      </c>
      <c r="N342" s="143"/>
      <c r="O342" s="143"/>
    </row>
    <row r="343" spans="2:15" ht="89.25" x14ac:dyDescent="0.2">
      <c r="B343" s="122">
        <v>367</v>
      </c>
      <c r="C343" s="121" t="s">
        <v>1105</v>
      </c>
      <c r="D343" s="123" t="s">
        <v>860</v>
      </c>
      <c r="E343" s="124" t="s">
        <v>384</v>
      </c>
      <c r="F343" s="124" t="s">
        <v>1106</v>
      </c>
      <c r="G343" s="147" t="s">
        <v>1107</v>
      </c>
      <c r="H343" s="124" t="s">
        <v>354</v>
      </c>
      <c r="I343" s="122">
        <v>100</v>
      </c>
      <c r="J343" s="125">
        <v>0.80027999999999999</v>
      </c>
      <c r="K343" s="126">
        <f t="shared" si="5"/>
        <v>80.028000000000006</v>
      </c>
      <c r="N343" s="143"/>
      <c r="O343" s="143"/>
    </row>
    <row r="344" spans="2:15" ht="76.5" x14ac:dyDescent="0.2">
      <c r="B344" s="122">
        <v>368</v>
      </c>
      <c r="C344" s="121" t="s">
        <v>1108</v>
      </c>
      <c r="D344" s="123" t="s">
        <v>860</v>
      </c>
      <c r="E344" s="124" t="s">
        <v>384</v>
      </c>
      <c r="F344" s="124" t="s">
        <v>1109</v>
      </c>
      <c r="G344" s="147" t="s">
        <v>1110</v>
      </c>
      <c r="H344" s="124" t="s">
        <v>354</v>
      </c>
      <c r="I344" s="122">
        <v>100</v>
      </c>
      <c r="J344" s="125">
        <v>2.3008050000000004</v>
      </c>
      <c r="K344" s="126">
        <f t="shared" si="5"/>
        <v>230.08050000000003</v>
      </c>
      <c r="N344" s="143"/>
      <c r="O344" s="143"/>
    </row>
    <row r="345" spans="2:15" ht="51" x14ac:dyDescent="0.2">
      <c r="B345" s="122">
        <v>369</v>
      </c>
      <c r="C345" s="121" t="s">
        <v>1111</v>
      </c>
      <c r="D345" s="123" t="s">
        <v>860</v>
      </c>
      <c r="E345" s="124" t="s">
        <v>384</v>
      </c>
      <c r="F345" s="124" t="s">
        <v>1112</v>
      </c>
      <c r="G345" s="147" t="s">
        <v>1113</v>
      </c>
      <c r="H345" s="124" t="s">
        <v>354</v>
      </c>
      <c r="I345" s="122">
        <v>500</v>
      </c>
      <c r="J345" s="125">
        <v>1.2696749999999999</v>
      </c>
      <c r="K345" s="126">
        <f t="shared" si="5"/>
        <v>634.83749999999998</v>
      </c>
      <c r="N345" s="143"/>
      <c r="O345" s="143"/>
    </row>
    <row r="346" spans="2:15" ht="63.75" x14ac:dyDescent="0.2">
      <c r="B346" s="122">
        <v>370</v>
      </c>
      <c r="C346" s="121" t="s">
        <v>1114</v>
      </c>
      <c r="D346" s="123" t="s">
        <v>860</v>
      </c>
      <c r="E346" s="123" t="s">
        <v>351</v>
      </c>
      <c r="F346" s="123" t="s">
        <v>352</v>
      </c>
      <c r="G346" s="147" t="s">
        <v>1115</v>
      </c>
      <c r="H346" s="124" t="s">
        <v>354</v>
      </c>
      <c r="I346" s="122">
        <v>200</v>
      </c>
      <c r="J346" s="125">
        <v>3.1549499999999999</v>
      </c>
      <c r="K346" s="126">
        <f t="shared" si="5"/>
        <v>630.99</v>
      </c>
      <c r="N346" s="143"/>
      <c r="O346" s="143"/>
    </row>
    <row r="347" spans="2:15" ht="51" x14ac:dyDescent="0.2">
      <c r="B347" s="122">
        <v>371</v>
      </c>
      <c r="C347" s="121" t="s">
        <v>1116</v>
      </c>
      <c r="D347" s="123" t="s">
        <v>860</v>
      </c>
      <c r="E347" s="124" t="s">
        <v>329</v>
      </c>
      <c r="F347" s="122">
        <v>38095</v>
      </c>
      <c r="G347" s="147" t="s">
        <v>1117</v>
      </c>
      <c r="H347" s="124" t="s">
        <v>354</v>
      </c>
      <c r="I347" s="122">
        <v>200</v>
      </c>
      <c r="J347" s="125">
        <v>3.4319700000000002</v>
      </c>
      <c r="K347" s="126">
        <f t="shared" si="5"/>
        <v>686.39400000000001</v>
      </c>
      <c r="N347" s="143"/>
      <c r="O347" s="143"/>
    </row>
    <row r="348" spans="2:15" ht="51" x14ac:dyDescent="0.2">
      <c r="B348" s="122">
        <v>372</v>
      </c>
      <c r="C348" s="121" t="s">
        <v>1118</v>
      </c>
      <c r="D348" s="123" t="s">
        <v>860</v>
      </c>
      <c r="E348" s="123" t="s">
        <v>351</v>
      </c>
      <c r="F348" s="123" t="s">
        <v>352</v>
      </c>
      <c r="G348" s="147" t="s">
        <v>1119</v>
      </c>
      <c r="H348" s="124" t="s">
        <v>354</v>
      </c>
      <c r="I348" s="122">
        <v>200</v>
      </c>
      <c r="J348" s="125">
        <v>3.1049325000000003</v>
      </c>
      <c r="K348" s="126">
        <f t="shared" si="5"/>
        <v>620.98650000000009</v>
      </c>
      <c r="N348" s="143"/>
      <c r="O348" s="143"/>
    </row>
    <row r="349" spans="2:15" ht="76.5" x14ac:dyDescent="0.2">
      <c r="B349" s="122">
        <v>373</v>
      </c>
      <c r="C349" s="121" t="s">
        <v>1120</v>
      </c>
      <c r="D349" s="123" t="s">
        <v>860</v>
      </c>
      <c r="E349" s="124" t="s">
        <v>384</v>
      </c>
      <c r="F349" s="124" t="s">
        <v>1121</v>
      </c>
      <c r="G349" s="147" t="s">
        <v>1122</v>
      </c>
      <c r="H349" s="124" t="s">
        <v>354</v>
      </c>
      <c r="I349" s="122">
        <v>6</v>
      </c>
      <c r="J349" s="125">
        <v>295.82657999999998</v>
      </c>
      <c r="K349" s="126">
        <f t="shared" si="5"/>
        <v>1774.95948</v>
      </c>
      <c r="N349" s="143"/>
      <c r="O349" s="143"/>
    </row>
    <row r="350" spans="2:15" ht="76.5" x14ac:dyDescent="0.2">
      <c r="B350" s="122">
        <v>374</v>
      </c>
      <c r="C350" s="121" t="s">
        <v>1123</v>
      </c>
      <c r="D350" s="123" t="s">
        <v>860</v>
      </c>
      <c r="E350" s="124" t="s">
        <v>402</v>
      </c>
      <c r="F350" s="121" t="s">
        <v>1124</v>
      </c>
      <c r="G350" s="148" t="s">
        <v>1125</v>
      </c>
      <c r="H350" s="124" t="s">
        <v>354</v>
      </c>
      <c r="I350" s="122">
        <v>6</v>
      </c>
      <c r="J350" s="125">
        <v>232.473645</v>
      </c>
      <c r="K350" s="126">
        <f t="shared" si="5"/>
        <v>1394.84187</v>
      </c>
      <c r="N350" s="143"/>
      <c r="O350" s="143"/>
    </row>
    <row r="351" spans="2:15" ht="63.75" x14ac:dyDescent="0.2">
      <c r="B351" s="122">
        <v>375</v>
      </c>
      <c r="C351" s="121" t="s">
        <v>1126</v>
      </c>
      <c r="D351" s="123" t="s">
        <v>860</v>
      </c>
      <c r="E351" s="124" t="s">
        <v>384</v>
      </c>
      <c r="F351" s="124" t="s">
        <v>1127</v>
      </c>
      <c r="G351" s="147" t="s">
        <v>1128</v>
      </c>
      <c r="H351" s="124" t="s">
        <v>354</v>
      </c>
      <c r="I351" s="122">
        <v>6</v>
      </c>
      <c r="J351" s="125">
        <v>1662.9664499999999</v>
      </c>
      <c r="K351" s="126">
        <f t="shared" si="5"/>
        <v>9977.7986999999994</v>
      </c>
      <c r="N351" s="143"/>
      <c r="O351" s="143"/>
    </row>
    <row r="352" spans="2:15" ht="76.5" x14ac:dyDescent="0.2">
      <c r="B352" s="122">
        <v>376</v>
      </c>
      <c r="C352" s="121" t="s">
        <v>1129</v>
      </c>
      <c r="D352" s="123" t="s">
        <v>860</v>
      </c>
      <c r="E352" s="124" t="s">
        <v>384</v>
      </c>
      <c r="F352" s="124" t="s">
        <v>1130</v>
      </c>
      <c r="G352" s="148" t="s">
        <v>1131</v>
      </c>
      <c r="H352" s="124" t="s">
        <v>354</v>
      </c>
      <c r="I352" s="122">
        <v>6</v>
      </c>
      <c r="J352" s="125">
        <v>1954.1221649999998</v>
      </c>
      <c r="K352" s="126">
        <f t="shared" si="5"/>
        <v>11724.732989999999</v>
      </c>
      <c r="N352" s="143"/>
      <c r="O352" s="143"/>
    </row>
    <row r="353" spans="2:15" ht="51" x14ac:dyDescent="0.2">
      <c r="B353" s="122">
        <v>377</v>
      </c>
      <c r="C353" s="121" t="s">
        <v>1132</v>
      </c>
      <c r="D353" s="123" t="s">
        <v>860</v>
      </c>
      <c r="E353" s="124" t="s">
        <v>402</v>
      </c>
      <c r="F353" s="121" t="s">
        <v>1133</v>
      </c>
      <c r="G353" s="147" t="s">
        <v>1134</v>
      </c>
      <c r="H353" s="124" t="s">
        <v>354</v>
      </c>
      <c r="I353" s="122">
        <v>230</v>
      </c>
      <c r="J353" s="125">
        <v>3.7936350000000005</v>
      </c>
      <c r="K353" s="126">
        <f t="shared" si="5"/>
        <v>872.53605000000016</v>
      </c>
      <c r="N353" s="143"/>
      <c r="O353" s="143"/>
    </row>
    <row r="354" spans="2:15" ht="63.75" x14ac:dyDescent="0.2">
      <c r="B354" s="122">
        <v>378</v>
      </c>
      <c r="C354" s="121" t="s">
        <v>1135</v>
      </c>
      <c r="D354" s="123" t="s">
        <v>860</v>
      </c>
      <c r="E354" s="123" t="s">
        <v>351</v>
      </c>
      <c r="F354" s="123" t="s">
        <v>352</v>
      </c>
      <c r="G354" s="147" t="s">
        <v>1136</v>
      </c>
      <c r="H354" s="124" t="s">
        <v>354</v>
      </c>
      <c r="I354" s="122">
        <v>40</v>
      </c>
      <c r="J354" s="125">
        <v>18.329490000000003</v>
      </c>
      <c r="K354" s="126">
        <f t="shared" si="5"/>
        <v>733.17960000000016</v>
      </c>
      <c r="N354" s="143"/>
      <c r="O354" s="143"/>
    </row>
    <row r="355" spans="2:15" ht="63.75" x14ac:dyDescent="0.2">
      <c r="B355" s="122">
        <v>379</v>
      </c>
      <c r="C355" s="121" t="s">
        <v>1137</v>
      </c>
      <c r="D355" s="123" t="s">
        <v>860</v>
      </c>
      <c r="E355" s="123" t="s">
        <v>351</v>
      </c>
      <c r="F355" s="123" t="s">
        <v>352</v>
      </c>
      <c r="G355" s="148" t="s">
        <v>1138</v>
      </c>
      <c r="H355" s="124" t="s">
        <v>354</v>
      </c>
      <c r="I355" s="122">
        <v>20</v>
      </c>
      <c r="J355" s="125">
        <v>23.785244999999996</v>
      </c>
      <c r="K355" s="126">
        <f t="shared" si="5"/>
        <v>475.70489999999995</v>
      </c>
      <c r="N355" s="143"/>
      <c r="O355" s="143"/>
    </row>
    <row r="356" spans="2:15" ht="38.25" x14ac:dyDescent="0.2">
      <c r="B356" s="122">
        <v>380</v>
      </c>
      <c r="C356" s="121" t="s">
        <v>1139</v>
      </c>
      <c r="D356" s="123" t="s">
        <v>860</v>
      </c>
      <c r="E356" s="123" t="s">
        <v>351</v>
      </c>
      <c r="F356" s="123" t="s">
        <v>352</v>
      </c>
      <c r="G356" s="147" t="s">
        <v>1140</v>
      </c>
      <c r="H356" s="124" t="s">
        <v>354</v>
      </c>
      <c r="I356" s="122">
        <v>100</v>
      </c>
      <c r="J356" s="125">
        <v>4.4246249999999998</v>
      </c>
      <c r="K356" s="126">
        <f t="shared" si="5"/>
        <v>442.46249999999998</v>
      </c>
      <c r="N356" s="143"/>
      <c r="O356" s="143"/>
    </row>
    <row r="357" spans="2:15" ht="89.25" x14ac:dyDescent="0.2">
      <c r="B357" s="122">
        <v>381</v>
      </c>
      <c r="C357" s="121" t="s">
        <v>1141</v>
      </c>
      <c r="D357" s="123" t="s">
        <v>860</v>
      </c>
      <c r="E357" s="124" t="s">
        <v>402</v>
      </c>
      <c r="F357" s="122">
        <v>7656</v>
      </c>
      <c r="G357" s="148" t="s">
        <v>1142</v>
      </c>
      <c r="H357" s="124" t="s">
        <v>354</v>
      </c>
      <c r="I357" s="121">
        <v>5000</v>
      </c>
      <c r="J357" s="134">
        <v>0.176985</v>
      </c>
      <c r="K357" s="126">
        <f t="shared" si="5"/>
        <v>884.92500000000007</v>
      </c>
      <c r="N357" s="143"/>
      <c r="O357" s="143"/>
    </row>
    <row r="358" spans="2:15" ht="51" x14ac:dyDescent="0.2">
      <c r="B358" s="122">
        <v>382</v>
      </c>
      <c r="C358" s="121" t="s">
        <v>1143</v>
      </c>
      <c r="D358" s="123" t="s">
        <v>860</v>
      </c>
      <c r="E358" s="124" t="s">
        <v>402</v>
      </c>
      <c r="F358" s="122">
        <v>7641</v>
      </c>
      <c r="G358" s="148" t="s">
        <v>1144</v>
      </c>
      <c r="H358" s="124" t="s">
        <v>354</v>
      </c>
      <c r="I358" s="121">
        <v>5000</v>
      </c>
      <c r="J358" s="134">
        <v>6.1560000000000004E-2</v>
      </c>
      <c r="K358" s="126">
        <f t="shared" si="5"/>
        <v>307.8</v>
      </c>
      <c r="N358" s="143"/>
      <c r="O358" s="143"/>
    </row>
    <row r="359" spans="2:15" ht="63.75" x14ac:dyDescent="0.2">
      <c r="B359" s="122">
        <v>383</v>
      </c>
      <c r="C359" s="121" t="s">
        <v>1145</v>
      </c>
      <c r="D359" s="123" t="s">
        <v>860</v>
      </c>
      <c r="E359" s="124" t="s">
        <v>402</v>
      </c>
      <c r="F359" s="121" t="s">
        <v>1146</v>
      </c>
      <c r="G359" s="147" t="s">
        <v>1147</v>
      </c>
      <c r="H359" s="124" t="s">
        <v>354</v>
      </c>
      <c r="I359" s="122">
        <v>150</v>
      </c>
      <c r="J359" s="125">
        <v>1.192725</v>
      </c>
      <c r="K359" s="126">
        <f t="shared" si="5"/>
        <v>178.90875</v>
      </c>
      <c r="N359" s="143"/>
      <c r="O359" s="143"/>
    </row>
    <row r="360" spans="2:15" ht="38.25" x14ac:dyDescent="0.2">
      <c r="B360" s="122">
        <v>384</v>
      </c>
      <c r="C360" s="121" t="s">
        <v>1148</v>
      </c>
      <c r="D360" s="123" t="s">
        <v>860</v>
      </c>
      <c r="E360" s="123" t="s">
        <v>351</v>
      </c>
      <c r="F360" s="123" t="s">
        <v>352</v>
      </c>
      <c r="G360" s="148" t="s">
        <v>1149</v>
      </c>
      <c r="H360" s="124" t="s">
        <v>354</v>
      </c>
      <c r="I360" s="122">
        <v>30</v>
      </c>
      <c r="J360" s="125">
        <v>4.3476750000000006</v>
      </c>
      <c r="K360" s="126">
        <f t="shared" si="5"/>
        <v>130.43025000000003</v>
      </c>
      <c r="N360" s="143"/>
      <c r="O360" s="143"/>
    </row>
    <row r="361" spans="2:15" ht="38.25" x14ac:dyDescent="0.2">
      <c r="B361" s="122">
        <v>385</v>
      </c>
      <c r="C361" s="121" t="s">
        <v>1150</v>
      </c>
      <c r="D361" s="123" t="s">
        <v>860</v>
      </c>
      <c r="E361" s="123" t="s">
        <v>351</v>
      </c>
      <c r="F361" s="123" t="s">
        <v>352</v>
      </c>
      <c r="G361" s="148" t="s">
        <v>1151</v>
      </c>
      <c r="H361" s="124" t="s">
        <v>354</v>
      </c>
      <c r="I361" s="122">
        <v>30</v>
      </c>
      <c r="J361" s="125">
        <v>3.7513125</v>
      </c>
      <c r="K361" s="126">
        <f t="shared" si="5"/>
        <v>112.53937500000001</v>
      </c>
      <c r="N361" s="143"/>
      <c r="O361" s="143"/>
    </row>
    <row r="362" spans="2:15" ht="38.25" x14ac:dyDescent="0.2">
      <c r="B362" s="122">
        <v>386</v>
      </c>
      <c r="C362" s="121" t="s">
        <v>1152</v>
      </c>
      <c r="D362" s="123" t="s">
        <v>860</v>
      </c>
      <c r="E362" s="123" t="s">
        <v>351</v>
      </c>
      <c r="F362" s="123" t="s">
        <v>352</v>
      </c>
      <c r="G362" s="148" t="s">
        <v>1153</v>
      </c>
      <c r="H362" s="124" t="s">
        <v>354</v>
      </c>
      <c r="I362" s="122">
        <v>30</v>
      </c>
      <c r="J362" s="125">
        <v>7.9220025000000005</v>
      </c>
      <c r="K362" s="126">
        <f t="shared" si="5"/>
        <v>237.66007500000001</v>
      </c>
      <c r="N362" s="143"/>
      <c r="O362" s="143"/>
    </row>
    <row r="363" spans="2:15" ht="38.25" x14ac:dyDescent="0.2">
      <c r="B363" s="122">
        <v>387</v>
      </c>
      <c r="C363" s="121" t="s">
        <v>1154</v>
      </c>
      <c r="D363" s="123" t="s">
        <v>860</v>
      </c>
      <c r="E363" s="123" t="s">
        <v>351</v>
      </c>
      <c r="F363" s="123" t="s">
        <v>352</v>
      </c>
      <c r="G363" s="148" t="s">
        <v>1155</v>
      </c>
      <c r="H363" s="124" t="s">
        <v>354</v>
      </c>
      <c r="I363" s="122">
        <v>200</v>
      </c>
      <c r="J363" s="125">
        <v>1.7044424999999999</v>
      </c>
      <c r="K363" s="126">
        <f t="shared" si="5"/>
        <v>340.88849999999996</v>
      </c>
      <c r="N363" s="143"/>
      <c r="O363" s="143"/>
    </row>
    <row r="364" spans="2:15" ht="51" x14ac:dyDescent="0.2">
      <c r="B364" s="122">
        <v>388</v>
      </c>
      <c r="C364" s="121" t="s">
        <v>1156</v>
      </c>
      <c r="D364" s="123" t="s">
        <v>860</v>
      </c>
      <c r="E364" s="124" t="s">
        <v>329</v>
      </c>
      <c r="F364" s="122">
        <v>14153</v>
      </c>
      <c r="G364" s="148" t="s">
        <v>1157</v>
      </c>
      <c r="H364" s="124" t="s">
        <v>354</v>
      </c>
      <c r="I364" s="122">
        <v>150</v>
      </c>
      <c r="J364" s="125">
        <v>44.607914999999998</v>
      </c>
      <c r="K364" s="126">
        <f t="shared" si="5"/>
        <v>6691.1872499999999</v>
      </c>
      <c r="N364" s="143"/>
      <c r="O364" s="143"/>
    </row>
    <row r="365" spans="2:15" ht="102" x14ac:dyDescent="0.2">
      <c r="B365" s="122">
        <v>389</v>
      </c>
      <c r="C365" s="121" t="s">
        <v>1158</v>
      </c>
      <c r="D365" s="123" t="s">
        <v>860</v>
      </c>
      <c r="E365" s="124" t="s">
        <v>329</v>
      </c>
      <c r="F365" s="122">
        <v>1013</v>
      </c>
      <c r="G365" s="148" t="s">
        <v>1159</v>
      </c>
      <c r="H365" s="124" t="s">
        <v>331</v>
      </c>
      <c r="I365" s="121">
        <v>2000</v>
      </c>
      <c r="J365" s="125">
        <v>1.0542150000000001</v>
      </c>
      <c r="K365" s="126">
        <f t="shared" si="5"/>
        <v>2108.4300000000003</v>
      </c>
      <c r="N365" s="143"/>
      <c r="O365" s="143"/>
    </row>
    <row r="366" spans="2:15" ht="76.5" x14ac:dyDescent="0.2">
      <c r="B366" s="122">
        <v>390</v>
      </c>
      <c r="C366" s="121" t="s">
        <v>1160</v>
      </c>
      <c r="D366" s="123" t="s">
        <v>860</v>
      </c>
      <c r="E366" s="124" t="s">
        <v>329</v>
      </c>
      <c r="F366" s="122">
        <v>1013</v>
      </c>
      <c r="G366" s="147" t="s">
        <v>1161</v>
      </c>
      <c r="H366" s="124" t="s">
        <v>331</v>
      </c>
      <c r="I366" s="121">
        <v>2000</v>
      </c>
      <c r="J366" s="125">
        <v>1.0542150000000001</v>
      </c>
      <c r="K366" s="126">
        <f t="shared" si="5"/>
        <v>2108.4300000000003</v>
      </c>
      <c r="N366" s="143"/>
      <c r="O366" s="143"/>
    </row>
    <row r="367" spans="2:15" ht="76.5" x14ac:dyDescent="0.2">
      <c r="B367" s="122">
        <v>391</v>
      </c>
      <c r="C367" s="121" t="s">
        <v>1162</v>
      </c>
      <c r="D367" s="123" t="s">
        <v>860</v>
      </c>
      <c r="E367" s="124" t="s">
        <v>329</v>
      </c>
      <c r="F367" s="122">
        <v>1013</v>
      </c>
      <c r="G367" s="148" t="s">
        <v>1163</v>
      </c>
      <c r="H367" s="124" t="s">
        <v>331</v>
      </c>
      <c r="I367" s="121">
        <v>2000</v>
      </c>
      <c r="J367" s="125">
        <v>1.0542150000000001</v>
      </c>
      <c r="K367" s="126">
        <f t="shared" si="5"/>
        <v>2108.4300000000003</v>
      </c>
      <c r="N367" s="143"/>
      <c r="O367" s="143"/>
    </row>
    <row r="368" spans="2:15" ht="76.5" x14ac:dyDescent="0.2">
      <c r="B368" s="122">
        <v>392</v>
      </c>
      <c r="C368" s="121" t="s">
        <v>1164</v>
      </c>
      <c r="D368" s="123" t="s">
        <v>860</v>
      </c>
      <c r="E368" s="124" t="s">
        <v>329</v>
      </c>
      <c r="F368" s="122">
        <v>1013</v>
      </c>
      <c r="G368" s="147" t="s">
        <v>1165</v>
      </c>
      <c r="H368" s="124" t="s">
        <v>331</v>
      </c>
      <c r="I368" s="121">
        <v>2000</v>
      </c>
      <c r="J368" s="125">
        <v>1.0542150000000001</v>
      </c>
      <c r="K368" s="126">
        <f t="shared" si="5"/>
        <v>2108.4300000000003</v>
      </c>
      <c r="N368" s="143"/>
      <c r="O368" s="143"/>
    </row>
    <row r="369" spans="1:87" ht="89.25" x14ac:dyDescent="0.2">
      <c r="B369" s="122">
        <v>393</v>
      </c>
      <c r="C369" s="121" t="s">
        <v>1166</v>
      </c>
      <c r="D369" s="123" t="s">
        <v>860</v>
      </c>
      <c r="E369" s="124" t="s">
        <v>329</v>
      </c>
      <c r="F369" s="122">
        <v>1013</v>
      </c>
      <c r="G369" s="148" t="s">
        <v>1167</v>
      </c>
      <c r="H369" s="124" t="s">
        <v>331</v>
      </c>
      <c r="I369" s="121">
        <v>2000</v>
      </c>
      <c r="J369" s="125">
        <v>1.0542150000000001</v>
      </c>
      <c r="K369" s="126">
        <f t="shared" si="5"/>
        <v>2108.4300000000003</v>
      </c>
      <c r="N369" s="143"/>
      <c r="O369" s="143"/>
    </row>
    <row r="370" spans="1:87" ht="63.75" x14ac:dyDescent="0.2">
      <c r="B370" s="122">
        <v>394</v>
      </c>
      <c r="C370" s="121" t="s">
        <v>1168</v>
      </c>
      <c r="D370" s="123" t="s">
        <v>860</v>
      </c>
      <c r="E370" s="124" t="s">
        <v>402</v>
      </c>
      <c r="F370" s="121" t="s">
        <v>1169</v>
      </c>
      <c r="G370" s="148" t="s">
        <v>1170</v>
      </c>
      <c r="H370" s="124" t="s">
        <v>331</v>
      </c>
      <c r="I370" s="121">
        <v>2500</v>
      </c>
      <c r="J370" s="125">
        <v>1.5159149999999999</v>
      </c>
      <c r="K370" s="126">
        <f t="shared" si="5"/>
        <v>3789.7874999999999</v>
      </c>
      <c r="N370" s="143"/>
      <c r="O370" s="143"/>
    </row>
    <row r="371" spans="1:87" ht="76.5" x14ac:dyDescent="0.2">
      <c r="B371" s="122">
        <v>395</v>
      </c>
      <c r="C371" s="121" t="s">
        <v>1171</v>
      </c>
      <c r="D371" s="123" t="s">
        <v>860</v>
      </c>
      <c r="E371" s="124" t="s">
        <v>402</v>
      </c>
      <c r="F371" s="121" t="s">
        <v>1169</v>
      </c>
      <c r="G371" s="148" t="s">
        <v>1172</v>
      </c>
      <c r="H371" s="124" t="s">
        <v>331</v>
      </c>
      <c r="I371" s="121">
        <v>2500</v>
      </c>
      <c r="J371" s="125">
        <v>1.5159149999999999</v>
      </c>
      <c r="K371" s="126">
        <f t="shared" si="5"/>
        <v>3789.7874999999999</v>
      </c>
      <c r="N371" s="143"/>
      <c r="O371" s="143"/>
    </row>
    <row r="372" spans="1:87" ht="102" x14ac:dyDescent="0.2">
      <c r="B372" s="122">
        <v>396</v>
      </c>
      <c r="C372" s="121" t="s">
        <v>1173</v>
      </c>
      <c r="D372" s="123" t="s">
        <v>860</v>
      </c>
      <c r="E372" s="124" t="s">
        <v>402</v>
      </c>
      <c r="F372" s="121" t="s">
        <v>1169</v>
      </c>
      <c r="G372" s="147" t="s">
        <v>1174</v>
      </c>
      <c r="H372" s="124" t="s">
        <v>331</v>
      </c>
      <c r="I372" s="121">
        <v>2500</v>
      </c>
      <c r="J372" s="125">
        <v>1.5159149999999999</v>
      </c>
      <c r="K372" s="126">
        <f t="shared" si="5"/>
        <v>3789.7874999999999</v>
      </c>
      <c r="N372" s="143"/>
      <c r="O372" s="143"/>
    </row>
    <row r="373" spans="1:87" ht="89.25" x14ac:dyDescent="0.2">
      <c r="B373" s="122">
        <v>397</v>
      </c>
      <c r="C373" s="121" t="s">
        <v>1175</v>
      </c>
      <c r="D373" s="123" t="s">
        <v>860</v>
      </c>
      <c r="E373" s="124" t="s">
        <v>402</v>
      </c>
      <c r="F373" s="121" t="s">
        <v>1169</v>
      </c>
      <c r="G373" s="148" t="s">
        <v>1176</v>
      </c>
      <c r="H373" s="124" t="s">
        <v>331</v>
      </c>
      <c r="I373" s="121">
        <v>3000</v>
      </c>
      <c r="J373" s="125">
        <v>1.5159149999999999</v>
      </c>
      <c r="K373" s="126">
        <f t="shared" si="5"/>
        <v>4547.7449999999999</v>
      </c>
      <c r="N373" s="143"/>
      <c r="O373" s="143"/>
    </row>
    <row r="374" spans="1:87" ht="76.5" x14ac:dyDescent="0.2">
      <c r="B374" s="122">
        <v>398</v>
      </c>
      <c r="C374" s="121" t="s">
        <v>1177</v>
      </c>
      <c r="D374" s="123" t="s">
        <v>860</v>
      </c>
      <c r="E374" s="124" t="s">
        <v>402</v>
      </c>
      <c r="F374" s="121" t="s">
        <v>1169</v>
      </c>
      <c r="G374" s="148" t="s">
        <v>1178</v>
      </c>
      <c r="H374" s="124" t="s">
        <v>331</v>
      </c>
      <c r="I374" s="121">
        <v>2500</v>
      </c>
      <c r="J374" s="125">
        <v>1.5159149999999999</v>
      </c>
      <c r="K374" s="126">
        <f t="shared" si="5"/>
        <v>3789.7874999999999</v>
      </c>
      <c r="N374" s="143"/>
      <c r="O374" s="143"/>
    </row>
    <row r="375" spans="1:87" ht="76.5" x14ac:dyDescent="0.2">
      <c r="B375" s="122">
        <v>399</v>
      </c>
      <c r="C375" s="121" t="s">
        <v>1179</v>
      </c>
      <c r="D375" s="123" t="s">
        <v>860</v>
      </c>
      <c r="E375" s="124" t="s">
        <v>402</v>
      </c>
      <c r="F375" s="121" t="s">
        <v>1180</v>
      </c>
      <c r="G375" s="148" t="s">
        <v>1181</v>
      </c>
      <c r="H375" s="124" t="s">
        <v>331</v>
      </c>
      <c r="I375" s="121">
        <v>2000</v>
      </c>
      <c r="J375" s="125">
        <v>2.3700600000000001</v>
      </c>
      <c r="K375" s="126">
        <f t="shared" si="5"/>
        <v>4740.12</v>
      </c>
      <c r="N375" s="143"/>
      <c r="O375" s="143"/>
    </row>
    <row r="376" spans="1:87" ht="89.25" x14ac:dyDescent="0.2">
      <c r="B376" s="122">
        <v>400</v>
      </c>
      <c r="C376" s="121" t="s">
        <v>1182</v>
      </c>
      <c r="D376" s="123" t="s">
        <v>860</v>
      </c>
      <c r="E376" s="124" t="s">
        <v>402</v>
      </c>
      <c r="F376" s="121" t="s">
        <v>1180</v>
      </c>
      <c r="G376" s="148" t="s">
        <v>1183</v>
      </c>
      <c r="H376" s="124" t="s">
        <v>331</v>
      </c>
      <c r="I376" s="121">
        <v>2000</v>
      </c>
      <c r="J376" s="125">
        <v>2.3700600000000001</v>
      </c>
      <c r="K376" s="126">
        <f t="shared" si="5"/>
        <v>4740.12</v>
      </c>
      <c r="N376" s="143"/>
      <c r="O376" s="143"/>
    </row>
    <row r="377" spans="1:87" ht="102" x14ac:dyDescent="0.2">
      <c r="B377" s="122">
        <v>401</v>
      </c>
      <c r="C377" s="121" t="s">
        <v>1184</v>
      </c>
      <c r="D377" s="123" t="s">
        <v>860</v>
      </c>
      <c r="E377" s="124" t="s">
        <v>402</v>
      </c>
      <c r="F377" s="121" t="s">
        <v>1180</v>
      </c>
      <c r="G377" s="147" t="s">
        <v>1185</v>
      </c>
      <c r="H377" s="124" t="s">
        <v>331</v>
      </c>
      <c r="I377" s="121">
        <v>2000</v>
      </c>
      <c r="J377" s="125">
        <v>2.3700600000000001</v>
      </c>
      <c r="K377" s="126">
        <f t="shared" si="5"/>
        <v>4740.12</v>
      </c>
      <c r="N377" s="143"/>
      <c r="O377" s="143"/>
    </row>
    <row r="378" spans="1:87" ht="89.25" x14ac:dyDescent="0.2">
      <c r="B378" s="122">
        <v>402</v>
      </c>
      <c r="C378" s="121" t="s">
        <v>1186</v>
      </c>
      <c r="D378" s="123" t="s">
        <v>860</v>
      </c>
      <c r="E378" s="124" t="s">
        <v>402</v>
      </c>
      <c r="F378" s="121" t="s">
        <v>1180</v>
      </c>
      <c r="G378" s="148" t="s">
        <v>1187</v>
      </c>
      <c r="H378" s="124" t="s">
        <v>331</v>
      </c>
      <c r="I378" s="121">
        <v>2000</v>
      </c>
      <c r="J378" s="125">
        <v>2.3700600000000001</v>
      </c>
      <c r="K378" s="126">
        <f t="shared" si="5"/>
        <v>4740.12</v>
      </c>
      <c r="N378" s="143"/>
      <c r="O378" s="143"/>
    </row>
    <row r="379" spans="1:87" ht="76.5" x14ac:dyDescent="0.2">
      <c r="B379" s="122">
        <v>403</v>
      </c>
      <c r="C379" s="121" t="s">
        <v>1188</v>
      </c>
      <c r="D379" s="123" t="s">
        <v>860</v>
      </c>
      <c r="E379" s="124" t="s">
        <v>402</v>
      </c>
      <c r="F379" s="121" t="s">
        <v>1180</v>
      </c>
      <c r="G379" s="147" t="s">
        <v>1189</v>
      </c>
      <c r="H379" s="124" t="s">
        <v>331</v>
      </c>
      <c r="I379" s="121">
        <v>2000</v>
      </c>
      <c r="J379" s="125">
        <v>2.3700600000000001</v>
      </c>
      <c r="K379" s="126">
        <f t="shared" si="5"/>
        <v>4740.12</v>
      </c>
      <c r="N379" s="143"/>
      <c r="O379" s="143"/>
    </row>
    <row r="380" spans="1:87" ht="89.25" x14ac:dyDescent="0.2">
      <c r="B380" s="122">
        <v>404</v>
      </c>
      <c r="C380" s="121" t="s">
        <v>1190</v>
      </c>
      <c r="D380" s="123" t="s">
        <v>860</v>
      </c>
      <c r="E380" s="124" t="s">
        <v>329</v>
      </c>
      <c r="F380" s="122">
        <v>993</v>
      </c>
      <c r="G380" s="148" t="s">
        <v>1191</v>
      </c>
      <c r="H380" s="124" t="s">
        <v>331</v>
      </c>
      <c r="I380" s="121">
        <v>2000</v>
      </c>
      <c r="J380" s="125">
        <v>1.7929349999999999</v>
      </c>
      <c r="K380" s="126">
        <f t="shared" si="5"/>
        <v>3585.87</v>
      </c>
      <c r="N380" s="143"/>
      <c r="O380" s="143"/>
    </row>
    <row r="381" spans="1:87" ht="76.5" x14ac:dyDescent="0.2">
      <c r="B381" s="122">
        <v>405</v>
      </c>
      <c r="C381" s="121" t="s">
        <v>1192</v>
      </c>
      <c r="D381" s="123" t="s">
        <v>860</v>
      </c>
      <c r="E381" s="124" t="s">
        <v>329</v>
      </c>
      <c r="F381" s="122">
        <v>993</v>
      </c>
      <c r="G381" s="148" t="s">
        <v>1193</v>
      </c>
      <c r="H381" s="124" t="s">
        <v>331</v>
      </c>
      <c r="I381" s="121">
        <v>2000</v>
      </c>
      <c r="J381" s="125">
        <v>1.7929349999999999</v>
      </c>
      <c r="K381" s="126">
        <f t="shared" si="5"/>
        <v>3585.87</v>
      </c>
      <c r="N381" s="143"/>
      <c r="O381" s="143"/>
    </row>
    <row r="382" spans="1:87" ht="76.5" x14ac:dyDescent="0.2">
      <c r="B382" s="122">
        <v>406</v>
      </c>
      <c r="C382" s="121" t="s">
        <v>1194</v>
      </c>
      <c r="D382" s="123" t="s">
        <v>860</v>
      </c>
      <c r="E382" s="124" t="s">
        <v>329</v>
      </c>
      <c r="F382" s="122">
        <v>993</v>
      </c>
      <c r="G382" s="148" t="s">
        <v>1195</v>
      </c>
      <c r="H382" s="124" t="s">
        <v>331</v>
      </c>
      <c r="I382" s="121">
        <v>2000</v>
      </c>
      <c r="J382" s="125">
        <v>1.7929349999999999</v>
      </c>
      <c r="K382" s="126">
        <f t="shared" si="5"/>
        <v>3585.87</v>
      </c>
      <c r="N382" s="143"/>
      <c r="O382" s="143"/>
    </row>
    <row r="383" spans="1:87" s="145" customFormat="1" ht="89.25" x14ac:dyDescent="0.2">
      <c r="A383" s="144"/>
      <c r="B383" s="122">
        <v>407</v>
      </c>
      <c r="C383" s="121" t="s">
        <v>1196</v>
      </c>
      <c r="D383" s="123" t="s">
        <v>860</v>
      </c>
      <c r="E383" s="124" t="s">
        <v>329</v>
      </c>
      <c r="F383" s="122">
        <v>993</v>
      </c>
      <c r="G383" s="147" t="s">
        <v>1197</v>
      </c>
      <c r="H383" s="124" t="s">
        <v>331</v>
      </c>
      <c r="I383" s="121">
        <v>2000</v>
      </c>
      <c r="J383" s="125">
        <v>1.7929349999999999</v>
      </c>
      <c r="K383" s="126">
        <f t="shared" si="5"/>
        <v>3585.87</v>
      </c>
      <c r="L383" s="141"/>
      <c r="M383" s="141"/>
      <c r="N383" s="143"/>
      <c r="O383" s="143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141"/>
      <c r="BP383" s="141"/>
      <c r="BQ383" s="141"/>
      <c r="BR383" s="141"/>
      <c r="BS383" s="141"/>
      <c r="BT383" s="141"/>
      <c r="BU383" s="141"/>
      <c r="BV383" s="141"/>
      <c r="BW383" s="141"/>
      <c r="BX383" s="141"/>
      <c r="BY383" s="141"/>
      <c r="BZ383" s="141"/>
      <c r="CA383" s="141"/>
      <c r="CB383" s="141"/>
      <c r="CC383" s="141"/>
      <c r="CD383" s="141"/>
      <c r="CE383" s="141"/>
      <c r="CF383" s="141"/>
      <c r="CG383" s="141"/>
      <c r="CH383" s="141"/>
      <c r="CI383" s="141"/>
    </row>
    <row r="384" spans="1:87" ht="76.5" x14ac:dyDescent="0.2">
      <c r="B384" s="122">
        <v>408</v>
      </c>
      <c r="C384" s="121" t="s">
        <v>1198</v>
      </c>
      <c r="D384" s="123" t="s">
        <v>860</v>
      </c>
      <c r="E384" s="124" t="s">
        <v>329</v>
      </c>
      <c r="F384" s="122">
        <v>1022</v>
      </c>
      <c r="G384" s="148" t="s">
        <v>1199</v>
      </c>
      <c r="H384" s="124" t="s">
        <v>331</v>
      </c>
      <c r="I384" s="121">
        <v>2000</v>
      </c>
      <c r="J384" s="125">
        <v>2.4931800000000002</v>
      </c>
      <c r="K384" s="126">
        <f t="shared" si="5"/>
        <v>4986.3600000000006</v>
      </c>
      <c r="N384" s="143"/>
      <c r="O384" s="143"/>
    </row>
    <row r="385" spans="2:15" ht="76.5" x14ac:dyDescent="0.2">
      <c r="B385" s="122">
        <v>409</v>
      </c>
      <c r="C385" s="121" t="s">
        <v>1200</v>
      </c>
      <c r="D385" s="123" t="s">
        <v>860</v>
      </c>
      <c r="E385" s="124" t="s">
        <v>329</v>
      </c>
      <c r="F385" s="122">
        <v>1022</v>
      </c>
      <c r="G385" s="148" t="s">
        <v>1201</v>
      </c>
      <c r="H385" s="124" t="s">
        <v>331</v>
      </c>
      <c r="I385" s="121">
        <v>2000</v>
      </c>
      <c r="J385" s="125">
        <v>2.4931800000000002</v>
      </c>
      <c r="K385" s="126">
        <f t="shared" si="5"/>
        <v>4986.3600000000006</v>
      </c>
      <c r="N385" s="143"/>
      <c r="O385" s="143"/>
    </row>
    <row r="386" spans="2:15" ht="89.25" x14ac:dyDescent="0.2">
      <c r="B386" s="122">
        <v>410</v>
      </c>
      <c r="C386" s="121" t="s">
        <v>1202</v>
      </c>
      <c r="D386" s="123" t="s">
        <v>860</v>
      </c>
      <c r="E386" s="124" t="s">
        <v>329</v>
      </c>
      <c r="F386" s="122">
        <v>1022</v>
      </c>
      <c r="G386" s="148" t="s">
        <v>1203</v>
      </c>
      <c r="H386" s="124" t="s">
        <v>331</v>
      </c>
      <c r="I386" s="121">
        <v>2000</v>
      </c>
      <c r="J386" s="125">
        <v>2.4931800000000002</v>
      </c>
      <c r="K386" s="126">
        <f t="shared" si="5"/>
        <v>4986.3600000000006</v>
      </c>
      <c r="N386" s="143"/>
      <c r="O386" s="143"/>
    </row>
    <row r="387" spans="2:15" ht="89.25" x14ac:dyDescent="0.2">
      <c r="B387" s="122">
        <v>411</v>
      </c>
      <c r="C387" s="121" t="s">
        <v>1204</v>
      </c>
      <c r="D387" s="123" t="s">
        <v>860</v>
      </c>
      <c r="E387" s="124" t="s">
        <v>329</v>
      </c>
      <c r="F387" s="122">
        <v>1022</v>
      </c>
      <c r="G387" s="148" t="s">
        <v>1205</v>
      </c>
      <c r="H387" s="124" t="s">
        <v>331</v>
      </c>
      <c r="I387" s="121">
        <v>2000</v>
      </c>
      <c r="J387" s="125">
        <v>2.4931800000000002</v>
      </c>
      <c r="K387" s="126">
        <f t="shared" si="5"/>
        <v>4986.3600000000006</v>
      </c>
      <c r="N387" s="143"/>
      <c r="O387" s="143"/>
    </row>
    <row r="388" spans="2:15" ht="76.5" x14ac:dyDescent="0.2">
      <c r="B388" s="122">
        <v>412</v>
      </c>
      <c r="C388" s="121" t="s">
        <v>1206</v>
      </c>
      <c r="D388" s="123" t="s">
        <v>860</v>
      </c>
      <c r="E388" s="124" t="s">
        <v>329</v>
      </c>
      <c r="F388" s="122">
        <v>1022</v>
      </c>
      <c r="G388" s="148" t="s">
        <v>1207</v>
      </c>
      <c r="H388" s="124" t="s">
        <v>331</v>
      </c>
      <c r="I388" s="121">
        <v>2000</v>
      </c>
      <c r="J388" s="125">
        <v>2.4931800000000002</v>
      </c>
      <c r="K388" s="126">
        <f t="shared" si="5"/>
        <v>4986.3600000000006</v>
      </c>
      <c r="N388" s="143"/>
      <c r="O388" s="143"/>
    </row>
    <row r="389" spans="2:15" ht="89.25" x14ac:dyDescent="0.2">
      <c r="B389" s="122">
        <v>413</v>
      </c>
      <c r="C389" s="121" t="s">
        <v>1208</v>
      </c>
      <c r="D389" s="123" t="s">
        <v>860</v>
      </c>
      <c r="E389" s="124" t="s">
        <v>329</v>
      </c>
      <c r="F389" s="122">
        <v>1021</v>
      </c>
      <c r="G389" s="148" t="s">
        <v>1209</v>
      </c>
      <c r="H389" s="124" t="s">
        <v>331</v>
      </c>
      <c r="I389" s="121">
        <v>2000</v>
      </c>
      <c r="J389" s="125">
        <v>3.5704800000000003</v>
      </c>
      <c r="K389" s="126">
        <f t="shared" si="5"/>
        <v>7140.9600000000009</v>
      </c>
      <c r="N389" s="143"/>
      <c r="O389" s="143"/>
    </row>
    <row r="390" spans="2:15" ht="76.5" x14ac:dyDescent="0.2">
      <c r="B390" s="122">
        <v>414</v>
      </c>
      <c r="C390" s="121" t="s">
        <v>1210</v>
      </c>
      <c r="D390" s="123" t="s">
        <v>860</v>
      </c>
      <c r="E390" s="124" t="s">
        <v>329</v>
      </c>
      <c r="F390" s="122">
        <v>1021</v>
      </c>
      <c r="G390" s="148" t="s">
        <v>1211</v>
      </c>
      <c r="H390" s="124" t="s">
        <v>331</v>
      </c>
      <c r="I390" s="121">
        <v>2000</v>
      </c>
      <c r="J390" s="125">
        <v>3.5704800000000003</v>
      </c>
      <c r="K390" s="126">
        <f t="shared" si="5"/>
        <v>7140.9600000000009</v>
      </c>
      <c r="N390" s="143"/>
      <c r="O390" s="143"/>
    </row>
    <row r="391" spans="2:15" ht="102" x14ac:dyDescent="0.2">
      <c r="B391" s="122">
        <v>415</v>
      </c>
      <c r="C391" s="121" t="s">
        <v>1212</v>
      </c>
      <c r="D391" s="123" t="s">
        <v>860</v>
      </c>
      <c r="E391" s="124" t="s">
        <v>329</v>
      </c>
      <c r="F391" s="122">
        <v>1021</v>
      </c>
      <c r="G391" s="148" t="s">
        <v>1213</v>
      </c>
      <c r="H391" s="124" t="s">
        <v>331</v>
      </c>
      <c r="I391" s="121">
        <v>1500</v>
      </c>
      <c r="J391" s="125">
        <v>3.5704800000000003</v>
      </c>
      <c r="K391" s="126">
        <f t="shared" ref="K391:K454" si="6">I391*J391</f>
        <v>5355.72</v>
      </c>
      <c r="N391" s="143"/>
      <c r="O391" s="143"/>
    </row>
    <row r="392" spans="2:15" ht="76.5" x14ac:dyDescent="0.2">
      <c r="B392" s="122">
        <v>416</v>
      </c>
      <c r="C392" s="121" t="s">
        <v>1214</v>
      </c>
      <c r="D392" s="123" t="s">
        <v>860</v>
      </c>
      <c r="E392" s="124" t="s">
        <v>329</v>
      </c>
      <c r="F392" s="122">
        <v>1021</v>
      </c>
      <c r="G392" s="147" t="s">
        <v>1215</v>
      </c>
      <c r="H392" s="124" t="s">
        <v>331</v>
      </c>
      <c r="I392" s="121">
        <v>1500</v>
      </c>
      <c r="J392" s="125">
        <v>3.5704800000000003</v>
      </c>
      <c r="K392" s="126">
        <f t="shared" si="6"/>
        <v>5355.72</v>
      </c>
      <c r="N392" s="143"/>
      <c r="O392" s="143"/>
    </row>
    <row r="393" spans="2:15" ht="89.25" x14ac:dyDescent="0.2">
      <c r="B393" s="122">
        <v>417</v>
      </c>
      <c r="C393" s="121" t="s">
        <v>1216</v>
      </c>
      <c r="D393" s="123" t="s">
        <v>860</v>
      </c>
      <c r="E393" s="124" t="s">
        <v>329</v>
      </c>
      <c r="F393" s="122">
        <v>1021</v>
      </c>
      <c r="G393" s="148" t="s">
        <v>1217</v>
      </c>
      <c r="H393" s="124" t="s">
        <v>331</v>
      </c>
      <c r="I393" s="121">
        <v>1500</v>
      </c>
      <c r="J393" s="125">
        <v>3.5704800000000003</v>
      </c>
      <c r="K393" s="126">
        <f t="shared" si="6"/>
        <v>5355.72</v>
      </c>
      <c r="N393" s="143"/>
      <c r="O393" s="143"/>
    </row>
    <row r="394" spans="2:15" ht="89.25" x14ac:dyDescent="0.2">
      <c r="B394" s="122">
        <v>418</v>
      </c>
      <c r="C394" s="121" t="s">
        <v>1218</v>
      </c>
      <c r="D394" s="123" t="s">
        <v>860</v>
      </c>
      <c r="E394" s="124" t="s">
        <v>329</v>
      </c>
      <c r="F394" s="122">
        <v>994</v>
      </c>
      <c r="G394" s="148" t="s">
        <v>1219</v>
      </c>
      <c r="H394" s="124" t="s">
        <v>331</v>
      </c>
      <c r="I394" s="121">
        <v>1000</v>
      </c>
      <c r="J394" s="125">
        <v>4.8786300000000002</v>
      </c>
      <c r="K394" s="126">
        <f t="shared" si="6"/>
        <v>4878.63</v>
      </c>
      <c r="N394" s="143"/>
      <c r="O394" s="143"/>
    </row>
    <row r="395" spans="2:15" ht="76.5" x14ac:dyDescent="0.2">
      <c r="B395" s="122">
        <v>419</v>
      </c>
      <c r="C395" s="121" t="s">
        <v>1220</v>
      </c>
      <c r="D395" s="123" t="s">
        <v>860</v>
      </c>
      <c r="E395" s="124" t="s">
        <v>329</v>
      </c>
      <c r="F395" s="122">
        <v>994</v>
      </c>
      <c r="G395" s="148" t="s">
        <v>1221</v>
      </c>
      <c r="H395" s="124" t="s">
        <v>331</v>
      </c>
      <c r="I395" s="121">
        <v>1000</v>
      </c>
      <c r="J395" s="125">
        <v>4.8786300000000002</v>
      </c>
      <c r="K395" s="126">
        <f t="shared" si="6"/>
        <v>4878.63</v>
      </c>
      <c r="N395" s="143"/>
      <c r="O395" s="143"/>
    </row>
    <row r="396" spans="2:15" ht="89.25" x14ac:dyDescent="0.2">
      <c r="B396" s="122">
        <v>420</v>
      </c>
      <c r="C396" s="121" t="s">
        <v>1222</v>
      </c>
      <c r="D396" s="123" t="s">
        <v>860</v>
      </c>
      <c r="E396" s="124" t="s">
        <v>329</v>
      </c>
      <c r="F396" s="122">
        <v>994</v>
      </c>
      <c r="G396" s="148" t="s">
        <v>1223</v>
      </c>
      <c r="H396" s="124" t="s">
        <v>331</v>
      </c>
      <c r="I396" s="121">
        <v>1000</v>
      </c>
      <c r="J396" s="125">
        <v>4.8786300000000002</v>
      </c>
      <c r="K396" s="135">
        <f>I396*J396</f>
        <v>4878.63</v>
      </c>
      <c r="N396" s="143"/>
      <c r="O396" s="143"/>
    </row>
    <row r="397" spans="2:15" ht="89.25" x14ac:dyDescent="0.2">
      <c r="B397" s="122">
        <v>421</v>
      </c>
      <c r="C397" s="121" t="s">
        <v>1224</v>
      </c>
      <c r="D397" s="123" t="s">
        <v>860</v>
      </c>
      <c r="E397" s="124" t="s">
        <v>329</v>
      </c>
      <c r="F397" s="122">
        <v>994</v>
      </c>
      <c r="G397" s="148" t="s">
        <v>1225</v>
      </c>
      <c r="H397" s="124" t="s">
        <v>331</v>
      </c>
      <c r="I397" s="121">
        <v>1000</v>
      </c>
      <c r="J397" s="125">
        <v>4.8786300000000002</v>
      </c>
      <c r="K397" s="126">
        <f t="shared" si="6"/>
        <v>4878.63</v>
      </c>
      <c r="N397" s="143"/>
      <c r="O397" s="143"/>
    </row>
    <row r="398" spans="2:15" ht="76.5" x14ac:dyDescent="0.2">
      <c r="B398" s="122">
        <v>422</v>
      </c>
      <c r="C398" s="121" t="s">
        <v>1226</v>
      </c>
      <c r="D398" s="123" t="s">
        <v>860</v>
      </c>
      <c r="E398" s="124" t="s">
        <v>329</v>
      </c>
      <c r="F398" s="122">
        <v>994</v>
      </c>
      <c r="G398" s="148" t="s">
        <v>1227</v>
      </c>
      <c r="H398" s="124" t="s">
        <v>331</v>
      </c>
      <c r="I398" s="121">
        <v>1000</v>
      </c>
      <c r="J398" s="125">
        <v>4.8786300000000002</v>
      </c>
      <c r="K398" s="126">
        <f t="shared" si="6"/>
        <v>4878.63</v>
      </c>
      <c r="N398" s="143"/>
      <c r="O398" s="143"/>
    </row>
    <row r="399" spans="2:15" ht="76.5" x14ac:dyDescent="0.2">
      <c r="B399" s="122">
        <v>423</v>
      </c>
      <c r="C399" s="121" t="s">
        <v>1228</v>
      </c>
      <c r="D399" s="123" t="s">
        <v>860</v>
      </c>
      <c r="E399" s="124" t="s">
        <v>329</v>
      </c>
      <c r="F399" s="122">
        <v>1020</v>
      </c>
      <c r="G399" s="148" t="s">
        <v>1229</v>
      </c>
      <c r="H399" s="124" t="s">
        <v>331</v>
      </c>
      <c r="I399" s="121">
        <v>1000</v>
      </c>
      <c r="J399" s="125">
        <v>7.8258149999999995</v>
      </c>
      <c r="K399" s="126">
        <f t="shared" si="6"/>
        <v>7825.8149999999996</v>
      </c>
      <c r="N399" s="143"/>
      <c r="O399" s="143"/>
    </row>
    <row r="400" spans="2:15" ht="89.25" x14ac:dyDescent="0.2">
      <c r="B400" s="122">
        <v>424</v>
      </c>
      <c r="C400" s="121" t="s">
        <v>1230</v>
      </c>
      <c r="D400" s="123" t="s">
        <v>860</v>
      </c>
      <c r="E400" s="124" t="s">
        <v>329</v>
      </c>
      <c r="F400" s="122">
        <v>1020</v>
      </c>
      <c r="G400" s="148" t="s">
        <v>1231</v>
      </c>
      <c r="H400" s="124" t="s">
        <v>331</v>
      </c>
      <c r="I400" s="121">
        <v>1000</v>
      </c>
      <c r="J400" s="125">
        <v>7.8258149999999995</v>
      </c>
      <c r="K400" s="126">
        <f t="shared" si="6"/>
        <v>7825.8149999999996</v>
      </c>
      <c r="N400" s="143"/>
      <c r="O400" s="143"/>
    </row>
    <row r="401" spans="2:15" ht="89.25" x14ac:dyDescent="0.2">
      <c r="B401" s="122">
        <v>425</v>
      </c>
      <c r="C401" s="121" t="s">
        <v>1232</v>
      </c>
      <c r="D401" s="123" t="s">
        <v>860</v>
      </c>
      <c r="E401" s="124" t="s">
        <v>329</v>
      </c>
      <c r="F401" s="122">
        <v>1020</v>
      </c>
      <c r="G401" s="147" t="s">
        <v>1233</v>
      </c>
      <c r="H401" s="124" t="s">
        <v>331</v>
      </c>
      <c r="I401" s="121">
        <v>1000</v>
      </c>
      <c r="J401" s="125">
        <v>7.8258149999999995</v>
      </c>
      <c r="K401" s="126">
        <f t="shared" si="6"/>
        <v>7825.8149999999996</v>
      </c>
      <c r="N401" s="143"/>
      <c r="O401" s="143"/>
    </row>
    <row r="402" spans="2:15" ht="76.5" x14ac:dyDescent="0.2">
      <c r="B402" s="122">
        <v>426</v>
      </c>
      <c r="C402" s="121" t="s">
        <v>1234</v>
      </c>
      <c r="D402" s="123" t="s">
        <v>860</v>
      </c>
      <c r="E402" s="124" t="s">
        <v>329</v>
      </c>
      <c r="F402" s="122">
        <v>995</v>
      </c>
      <c r="G402" s="148" t="s">
        <v>1235</v>
      </c>
      <c r="H402" s="124" t="s">
        <v>331</v>
      </c>
      <c r="I402" s="122">
        <v>500</v>
      </c>
      <c r="J402" s="125">
        <v>11.996504999999999</v>
      </c>
      <c r="K402" s="126">
        <f t="shared" si="6"/>
        <v>5998.2524999999996</v>
      </c>
      <c r="N402" s="143"/>
      <c r="O402" s="143"/>
    </row>
    <row r="403" spans="2:15" ht="89.25" x14ac:dyDescent="0.2">
      <c r="B403" s="122">
        <v>427</v>
      </c>
      <c r="C403" s="121" t="s">
        <v>1236</v>
      </c>
      <c r="D403" s="123" t="s">
        <v>860</v>
      </c>
      <c r="E403" s="124" t="s">
        <v>329</v>
      </c>
      <c r="F403" s="122">
        <v>995</v>
      </c>
      <c r="G403" s="148" t="s">
        <v>1237</v>
      </c>
      <c r="H403" s="124" t="s">
        <v>331</v>
      </c>
      <c r="I403" s="122">
        <v>500</v>
      </c>
      <c r="J403" s="125">
        <v>11.996504999999999</v>
      </c>
      <c r="K403" s="126">
        <f t="shared" si="6"/>
        <v>5998.2524999999996</v>
      </c>
      <c r="N403" s="143"/>
      <c r="O403" s="143"/>
    </row>
    <row r="404" spans="2:15" ht="89.25" x14ac:dyDescent="0.2">
      <c r="B404" s="122">
        <v>428</v>
      </c>
      <c r="C404" s="121" t="s">
        <v>1238</v>
      </c>
      <c r="D404" s="123" t="s">
        <v>860</v>
      </c>
      <c r="E404" s="124" t="s">
        <v>329</v>
      </c>
      <c r="F404" s="122">
        <v>995</v>
      </c>
      <c r="G404" s="147" t="s">
        <v>1239</v>
      </c>
      <c r="H404" s="124" t="s">
        <v>331</v>
      </c>
      <c r="I404" s="122">
        <v>500</v>
      </c>
      <c r="J404" s="125">
        <v>11.996504999999999</v>
      </c>
      <c r="K404" s="126">
        <f t="shared" si="6"/>
        <v>5998.2524999999996</v>
      </c>
      <c r="N404" s="143"/>
      <c r="O404" s="143"/>
    </row>
    <row r="405" spans="2:15" ht="102" x14ac:dyDescent="0.2">
      <c r="B405" s="122">
        <v>429</v>
      </c>
      <c r="C405" s="121" t="s">
        <v>1240</v>
      </c>
      <c r="D405" s="123" t="s">
        <v>860</v>
      </c>
      <c r="E405" s="124" t="s">
        <v>329</v>
      </c>
      <c r="F405" s="122">
        <v>996</v>
      </c>
      <c r="G405" s="147" t="s">
        <v>1241</v>
      </c>
      <c r="H405" s="124" t="s">
        <v>331</v>
      </c>
      <c r="I405" s="122">
        <v>500</v>
      </c>
      <c r="J405" s="125">
        <v>18.26793</v>
      </c>
      <c r="K405" s="126">
        <f t="shared" si="6"/>
        <v>9133.9650000000001</v>
      </c>
      <c r="N405" s="143"/>
      <c r="O405" s="143"/>
    </row>
    <row r="406" spans="2:15" ht="76.5" x14ac:dyDescent="0.2">
      <c r="B406" s="122">
        <v>430</v>
      </c>
      <c r="C406" s="121" t="s">
        <v>1242</v>
      </c>
      <c r="D406" s="123" t="s">
        <v>860</v>
      </c>
      <c r="E406" s="124" t="s">
        <v>329</v>
      </c>
      <c r="F406" s="122">
        <v>996</v>
      </c>
      <c r="G406" s="148" t="s">
        <v>1243</v>
      </c>
      <c r="H406" s="124" t="s">
        <v>331</v>
      </c>
      <c r="I406" s="122">
        <v>500</v>
      </c>
      <c r="J406" s="125">
        <v>18.26793</v>
      </c>
      <c r="K406" s="126">
        <f t="shared" si="6"/>
        <v>9133.9650000000001</v>
      </c>
      <c r="N406" s="143"/>
      <c r="O406" s="143"/>
    </row>
    <row r="407" spans="2:15" ht="89.25" x14ac:dyDescent="0.2">
      <c r="B407" s="122">
        <v>431</v>
      </c>
      <c r="C407" s="121" t="s">
        <v>1244</v>
      </c>
      <c r="D407" s="123" t="s">
        <v>860</v>
      </c>
      <c r="E407" s="124" t="s">
        <v>329</v>
      </c>
      <c r="F407" s="122">
        <v>996</v>
      </c>
      <c r="G407" s="148" t="s">
        <v>1245</v>
      </c>
      <c r="H407" s="124" t="s">
        <v>331</v>
      </c>
      <c r="I407" s="122">
        <v>500</v>
      </c>
      <c r="J407" s="125">
        <v>18.26793</v>
      </c>
      <c r="K407" s="126">
        <f t="shared" si="6"/>
        <v>9133.9650000000001</v>
      </c>
      <c r="N407" s="143"/>
      <c r="O407" s="143"/>
    </row>
    <row r="408" spans="2:15" ht="89.25" x14ac:dyDescent="0.2">
      <c r="B408" s="122">
        <v>432</v>
      </c>
      <c r="C408" s="121" t="s">
        <v>1246</v>
      </c>
      <c r="D408" s="123" t="s">
        <v>860</v>
      </c>
      <c r="E408" s="124" t="s">
        <v>329</v>
      </c>
      <c r="F408" s="122">
        <v>1019</v>
      </c>
      <c r="G408" s="147" t="s">
        <v>1247</v>
      </c>
      <c r="H408" s="124" t="s">
        <v>331</v>
      </c>
      <c r="I408" s="122">
        <v>500</v>
      </c>
      <c r="J408" s="125">
        <v>23.085000000000001</v>
      </c>
      <c r="K408" s="126">
        <f t="shared" si="6"/>
        <v>11542.5</v>
      </c>
      <c r="N408" s="143"/>
      <c r="O408" s="143"/>
    </row>
    <row r="409" spans="2:15" ht="76.5" x14ac:dyDescent="0.2">
      <c r="B409" s="122">
        <v>433</v>
      </c>
      <c r="C409" s="121" t="s">
        <v>1248</v>
      </c>
      <c r="D409" s="123" t="s">
        <v>860</v>
      </c>
      <c r="E409" s="124" t="s">
        <v>329</v>
      </c>
      <c r="F409" s="122">
        <v>1019</v>
      </c>
      <c r="G409" s="148" t="s">
        <v>1249</v>
      </c>
      <c r="H409" s="124" t="s">
        <v>331</v>
      </c>
      <c r="I409" s="122">
        <v>500</v>
      </c>
      <c r="J409" s="125">
        <v>23.085000000000001</v>
      </c>
      <c r="K409" s="126">
        <f t="shared" si="6"/>
        <v>11542.5</v>
      </c>
      <c r="N409" s="143"/>
      <c r="O409" s="143"/>
    </row>
    <row r="410" spans="2:15" ht="76.5" x14ac:dyDescent="0.2">
      <c r="B410" s="122">
        <v>434</v>
      </c>
      <c r="C410" s="121" t="s">
        <v>1250</v>
      </c>
      <c r="D410" s="123" t="s">
        <v>860</v>
      </c>
      <c r="E410" s="124" t="s">
        <v>329</v>
      </c>
      <c r="F410" s="122">
        <v>1019</v>
      </c>
      <c r="G410" s="148" t="s">
        <v>1251</v>
      </c>
      <c r="H410" s="124" t="s">
        <v>331</v>
      </c>
      <c r="I410" s="122">
        <v>500</v>
      </c>
      <c r="J410" s="125">
        <v>23.085000000000001</v>
      </c>
      <c r="K410" s="126">
        <f t="shared" si="6"/>
        <v>11542.5</v>
      </c>
      <c r="N410" s="143"/>
      <c r="O410" s="143"/>
    </row>
    <row r="411" spans="2:15" ht="89.25" x14ac:dyDescent="0.2">
      <c r="B411" s="122">
        <v>435</v>
      </c>
      <c r="C411" s="121" t="s">
        <v>1252</v>
      </c>
      <c r="D411" s="123" t="s">
        <v>860</v>
      </c>
      <c r="E411" s="124" t="s">
        <v>329</v>
      </c>
      <c r="F411" s="122">
        <v>1018</v>
      </c>
      <c r="G411" s="148" t="s">
        <v>1253</v>
      </c>
      <c r="H411" s="124" t="s">
        <v>331</v>
      </c>
      <c r="I411" s="122">
        <v>500</v>
      </c>
      <c r="J411" s="125">
        <v>32.319000000000003</v>
      </c>
      <c r="K411" s="126">
        <f t="shared" si="6"/>
        <v>16159.500000000002</v>
      </c>
      <c r="N411" s="143"/>
      <c r="O411" s="143"/>
    </row>
    <row r="412" spans="2:15" ht="89.25" x14ac:dyDescent="0.2">
      <c r="B412" s="122">
        <v>436</v>
      </c>
      <c r="C412" s="121" t="s">
        <v>1254</v>
      </c>
      <c r="D412" s="123" t="s">
        <v>860</v>
      </c>
      <c r="E412" s="124" t="s">
        <v>329</v>
      </c>
      <c r="F412" s="122">
        <v>1018</v>
      </c>
      <c r="G412" s="148" t="s">
        <v>1255</v>
      </c>
      <c r="H412" s="124" t="s">
        <v>331</v>
      </c>
      <c r="I412" s="122">
        <v>500</v>
      </c>
      <c r="J412" s="125">
        <v>32.319000000000003</v>
      </c>
      <c r="K412" s="126">
        <f t="shared" si="6"/>
        <v>16159.500000000002</v>
      </c>
      <c r="N412" s="143"/>
      <c r="O412" s="143"/>
    </row>
    <row r="413" spans="2:15" ht="89.25" x14ac:dyDescent="0.2">
      <c r="B413" s="122">
        <v>437</v>
      </c>
      <c r="C413" s="121" t="s">
        <v>1256</v>
      </c>
      <c r="D413" s="123" t="s">
        <v>860</v>
      </c>
      <c r="E413" s="124" t="s">
        <v>329</v>
      </c>
      <c r="F413" s="122">
        <v>1018</v>
      </c>
      <c r="G413" s="148" t="s">
        <v>1257</v>
      </c>
      <c r="H413" s="124" t="s">
        <v>331</v>
      </c>
      <c r="I413" s="122">
        <v>500</v>
      </c>
      <c r="J413" s="125">
        <v>32.319000000000003</v>
      </c>
      <c r="K413" s="126">
        <f t="shared" si="6"/>
        <v>16159.500000000002</v>
      </c>
      <c r="N413" s="143"/>
      <c r="O413" s="143"/>
    </row>
    <row r="414" spans="2:15" ht="89.25" x14ac:dyDescent="0.2">
      <c r="B414" s="122">
        <v>438</v>
      </c>
      <c r="C414" s="121" t="s">
        <v>1258</v>
      </c>
      <c r="D414" s="123" t="s">
        <v>860</v>
      </c>
      <c r="E414" s="124" t="s">
        <v>329</v>
      </c>
      <c r="F414" s="122">
        <v>998</v>
      </c>
      <c r="G414" s="148" t="s">
        <v>1259</v>
      </c>
      <c r="H414" s="124" t="s">
        <v>331</v>
      </c>
      <c r="I414" s="122">
        <v>500</v>
      </c>
      <c r="J414" s="125">
        <v>57.712499999999999</v>
      </c>
      <c r="K414" s="126">
        <f t="shared" si="6"/>
        <v>28856.25</v>
      </c>
      <c r="N414" s="143"/>
      <c r="O414" s="143"/>
    </row>
    <row r="415" spans="2:15" ht="89.25" x14ac:dyDescent="0.2">
      <c r="B415" s="122">
        <v>439</v>
      </c>
      <c r="C415" s="121" t="s">
        <v>1260</v>
      </c>
      <c r="D415" s="123" t="s">
        <v>860</v>
      </c>
      <c r="E415" s="124" t="s">
        <v>329</v>
      </c>
      <c r="F415" s="122">
        <v>998</v>
      </c>
      <c r="G415" s="147" t="s">
        <v>1261</v>
      </c>
      <c r="H415" s="124" t="s">
        <v>331</v>
      </c>
      <c r="I415" s="122">
        <v>500</v>
      </c>
      <c r="J415" s="125">
        <v>57.712499999999999</v>
      </c>
      <c r="K415" s="126">
        <f t="shared" si="6"/>
        <v>28856.25</v>
      </c>
      <c r="N415" s="143"/>
      <c r="O415" s="143"/>
    </row>
    <row r="416" spans="2:15" ht="102" x14ac:dyDescent="0.2">
      <c r="B416" s="122">
        <v>440</v>
      </c>
      <c r="C416" s="121" t="s">
        <v>1262</v>
      </c>
      <c r="D416" s="123" t="s">
        <v>860</v>
      </c>
      <c r="E416" s="124" t="s">
        <v>329</v>
      </c>
      <c r="F416" s="122">
        <v>998</v>
      </c>
      <c r="G416" s="147" t="s">
        <v>1263</v>
      </c>
      <c r="H416" s="124" t="s">
        <v>331</v>
      </c>
      <c r="I416" s="122">
        <v>500</v>
      </c>
      <c r="J416" s="125">
        <v>57.712499999999999</v>
      </c>
      <c r="K416" s="126">
        <f t="shared" si="6"/>
        <v>28856.25</v>
      </c>
      <c r="N416" s="143"/>
      <c r="O416" s="143"/>
    </row>
    <row r="417" spans="2:15" ht="76.5" x14ac:dyDescent="0.2">
      <c r="B417" s="122">
        <v>441</v>
      </c>
      <c r="C417" s="121" t="s">
        <v>1264</v>
      </c>
      <c r="D417" s="123" t="s">
        <v>860</v>
      </c>
      <c r="E417" s="124" t="s">
        <v>329</v>
      </c>
      <c r="F417" s="122">
        <v>999</v>
      </c>
      <c r="G417" s="147" t="s">
        <v>1265</v>
      </c>
      <c r="H417" s="124" t="s">
        <v>331</v>
      </c>
      <c r="I417" s="122">
        <v>500</v>
      </c>
      <c r="J417" s="125">
        <v>92.34</v>
      </c>
      <c r="K417" s="126">
        <f t="shared" si="6"/>
        <v>46170</v>
      </c>
      <c r="N417" s="143"/>
      <c r="O417" s="143"/>
    </row>
    <row r="418" spans="2:15" ht="89.25" x14ac:dyDescent="0.2">
      <c r="B418" s="122">
        <v>442</v>
      </c>
      <c r="C418" s="121" t="s">
        <v>1266</v>
      </c>
      <c r="D418" s="123" t="s">
        <v>860</v>
      </c>
      <c r="E418" s="124" t="s">
        <v>329</v>
      </c>
      <c r="F418" s="122">
        <v>999</v>
      </c>
      <c r="G418" s="148" t="s">
        <v>1267</v>
      </c>
      <c r="H418" s="124" t="s">
        <v>331</v>
      </c>
      <c r="I418" s="122">
        <v>500</v>
      </c>
      <c r="J418" s="125">
        <v>92.34</v>
      </c>
      <c r="K418" s="126">
        <f t="shared" si="6"/>
        <v>46170</v>
      </c>
      <c r="N418" s="143"/>
      <c r="O418" s="143"/>
    </row>
    <row r="419" spans="2:15" ht="63.75" x14ac:dyDescent="0.2">
      <c r="B419" s="122">
        <v>443</v>
      </c>
      <c r="C419" s="121" t="s">
        <v>1268</v>
      </c>
      <c r="D419" s="123" t="s">
        <v>860</v>
      </c>
      <c r="E419" s="124" t="s">
        <v>329</v>
      </c>
      <c r="F419" s="122">
        <v>1000</v>
      </c>
      <c r="G419" s="147" t="s">
        <v>1269</v>
      </c>
      <c r="H419" s="124" t="s">
        <v>331</v>
      </c>
      <c r="I419" s="122">
        <v>500</v>
      </c>
      <c r="J419" s="125">
        <v>115.425</v>
      </c>
      <c r="K419" s="126">
        <f t="shared" si="6"/>
        <v>57712.5</v>
      </c>
      <c r="N419" s="143"/>
      <c r="O419" s="143"/>
    </row>
    <row r="420" spans="2:15" ht="76.5" x14ac:dyDescent="0.2">
      <c r="B420" s="122">
        <v>444</v>
      </c>
      <c r="C420" s="121" t="s">
        <v>1270</v>
      </c>
      <c r="D420" s="123" t="s">
        <v>860</v>
      </c>
      <c r="E420" s="124" t="s">
        <v>329</v>
      </c>
      <c r="F420" s="122">
        <v>1000</v>
      </c>
      <c r="G420" s="148" t="s">
        <v>1271</v>
      </c>
      <c r="H420" s="124" t="s">
        <v>331</v>
      </c>
      <c r="I420" s="122">
        <v>500</v>
      </c>
      <c r="J420" s="125">
        <v>115.425</v>
      </c>
      <c r="K420" s="126">
        <f t="shared" si="6"/>
        <v>57712.5</v>
      </c>
      <c r="N420" s="143"/>
      <c r="O420" s="143"/>
    </row>
    <row r="421" spans="2:15" ht="51" x14ac:dyDescent="0.2">
      <c r="B421" s="122">
        <v>445</v>
      </c>
      <c r="C421" s="121" t="s">
        <v>1272</v>
      </c>
      <c r="D421" s="123" t="s">
        <v>860</v>
      </c>
      <c r="E421" s="124" t="s">
        <v>329</v>
      </c>
      <c r="F421" s="122">
        <v>39277</v>
      </c>
      <c r="G421" s="147" t="s">
        <v>1273</v>
      </c>
      <c r="H421" s="124" t="s">
        <v>354</v>
      </c>
      <c r="I421" s="122">
        <v>100</v>
      </c>
      <c r="J421" s="125">
        <v>9.1955249999999982</v>
      </c>
      <c r="K421" s="126">
        <f t="shared" si="6"/>
        <v>919.55249999999978</v>
      </c>
      <c r="N421" s="143"/>
      <c r="O421" s="143"/>
    </row>
    <row r="422" spans="2:15" ht="38.25" x14ac:dyDescent="0.2">
      <c r="B422" s="122">
        <v>446</v>
      </c>
      <c r="C422" s="121" t="s">
        <v>1274</v>
      </c>
      <c r="D422" s="123" t="s">
        <v>860</v>
      </c>
      <c r="E422" s="124" t="s">
        <v>384</v>
      </c>
      <c r="F422" s="124" t="s">
        <v>1275</v>
      </c>
      <c r="G422" s="147" t="s">
        <v>1276</v>
      </c>
      <c r="H422" s="124" t="s">
        <v>354</v>
      </c>
      <c r="I422" s="122">
        <v>100</v>
      </c>
      <c r="J422" s="125">
        <v>5.386500000000001E-2</v>
      </c>
      <c r="K422" s="126">
        <f t="shared" si="6"/>
        <v>5.3865000000000007</v>
      </c>
      <c r="N422" s="143"/>
      <c r="O422" s="143"/>
    </row>
    <row r="423" spans="2:15" ht="38.25" x14ac:dyDescent="0.2">
      <c r="B423" s="122">
        <v>447</v>
      </c>
      <c r="C423" s="121" t="s">
        <v>1277</v>
      </c>
      <c r="D423" s="123" t="s">
        <v>860</v>
      </c>
      <c r="E423" s="124" t="s">
        <v>329</v>
      </c>
      <c r="F423" s="122">
        <v>4374</v>
      </c>
      <c r="G423" s="147" t="s">
        <v>1278</v>
      </c>
      <c r="H423" s="124" t="s">
        <v>354</v>
      </c>
      <c r="I423" s="122">
        <v>100</v>
      </c>
      <c r="J423" s="125">
        <v>0.284715</v>
      </c>
      <c r="K423" s="126">
        <f t="shared" si="6"/>
        <v>28.471499999999999</v>
      </c>
      <c r="N423" s="143"/>
      <c r="O423" s="143"/>
    </row>
    <row r="424" spans="2:15" ht="63.75" x14ac:dyDescent="0.2">
      <c r="B424" s="122">
        <v>448</v>
      </c>
      <c r="C424" s="121" t="s">
        <v>1279</v>
      </c>
      <c r="D424" s="123" t="s">
        <v>860</v>
      </c>
      <c r="E424" s="124" t="s">
        <v>384</v>
      </c>
      <c r="F424" s="124" t="s">
        <v>1280</v>
      </c>
      <c r="G424" s="147" t="s">
        <v>1281</v>
      </c>
      <c r="H424" s="124" t="s">
        <v>354</v>
      </c>
      <c r="I424" s="122">
        <v>100</v>
      </c>
      <c r="J424" s="125">
        <v>0.284715</v>
      </c>
      <c r="K424" s="126">
        <f t="shared" si="6"/>
        <v>28.471499999999999</v>
      </c>
      <c r="N424" s="143"/>
      <c r="O424" s="143"/>
    </row>
    <row r="425" spans="2:15" ht="76.5" x14ac:dyDescent="0.2">
      <c r="B425" s="122">
        <v>449</v>
      </c>
      <c r="C425" s="121" t="s">
        <v>1282</v>
      </c>
      <c r="D425" s="123" t="s">
        <v>860</v>
      </c>
      <c r="E425" s="124" t="s">
        <v>402</v>
      </c>
      <c r="F425" s="122">
        <v>7775</v>
      </c>
      <c r="G425" s="147" t="s">
        <v>1283</v>
      </c>
      <c r="H425" s="124" t="s">
        <v>354</v>
      </c>
      <c r="I425" s="122">
        <v>7</v>
      </c>
      <c r="J425" s="134">
        <v>41.768460000000005</v>
      </c>
      <c r="K425" s="126">
        <f t="shared" si="6"/>
        <v>292.37922000000003</v>
      </c>
      <c r="N425" s="143"/>
      <c r="O425" s="143"/>
    </row>
    <row r="426" spans="2:15" ht="76.5" x14ac:dyDescent="0.2">
      <c r="B426" s="122">
        <v>449</v>
      </c>
      <c r="C426" s="121" t="s">
        <v>1284</v>
      </c>
      <c r="D426" s="123" t="s">
        <v>860</v>
      </c>
      <c r="E426" s="123" t="s">
        <v>351</v>
      </c>
      <c r="F426" s="123" t="s">
        <v>352</v>
      </c>
      <c r="G426" s="147" t="s">
        <v>1285</v>
      </c>
      <c r="H426" s="124" t="s">
        <v>354</v>
      </c>
      <c r="I426" s="122">
        <v>4</v>
      </c>
      <c r="J426" s="125">
        <v>21.226657500000002</v>
      </c>
      <c r="K426" s="126">
        <f t="shared" si="6"/>
        <v>84.906630000000007</v>
      </c>
      <c r="N426" s="143"/>
      <c r="O426" s="143"/>
    </row>
    <row r="427" spans="2:15" ht="63.75" x14ac:dyDescent="0.2">
      <c r="B427" s="122">
        <v>451</v>
      </c>
      <c r="C427" s="121" t="s">
        <v>1286</v>
      </c>
      <c r="D427" s="123" t="s">
        <v>860</v>
      </c>
      <c r="E427" s="124" t="s">
        <v>402</v>
      </c>
      <c r="F427" s="121" t="s">
        <v>1287</v>
      </c>
      <c r="G427" s="147" t="s">
        <v>1288</v>
      </c>
      <c r="H427" s="124" t="s">
        <v>354</v>
      </c>
      <c r="I427" s="122">
        <v>4</v>
      </c>
      <c r="J427" s="125">
        <v>32.303609999999999</v>
      </c>
      <c r="K427" s="126">
        <f t="shared" si="6"/>
        <v>129.21444</v>
      </c>
      <c r="N427" s="143"/>
      <c r="O427" s="143"/>
    </row>
    <row r="428" spans="2:15" ht="63.75" x14ac:dyDescent="0.2">
      <c r="B428" s="122">
        <v>452</v>
      </c>
      <c r="C428" s="121" t="s">
        <v>1289</v>
      </c>
      <c r="D428" s="123" t="s">
        <v>860</v>
      </c>
      <c r="E428" s="124" t="s">
        <v>402</v>
      </c>
      <c r="F428" s="121" t="s">
        <v>1290</v>
      </c>
      <c r="G428" s="147" t="s">
        <v>1291</v>
      </c>
      <c r="H428" s="124" t="s">
        <v>354</v>
      </c>
      <c r="I428" s="122">
        <v>1</v>
      </c>
      <c r="J428" s="125">
        <v>237.69854999999998</v>
      </c>
      <c r="K428" s="126">
        <f t="shared" si="6"/>
        <v>237.69854999999998</v>
      </c>
      <c r="N428" s="143"/>
      <c r="O428" s="143"/>
    </row>
    <row r="429" spans="2:15" ht="51" x14ac:dyDescent="0.2">
      <c r="B429" s="122">
        <v>453</v>
      </c>
      <c r="C429" s="121" t="s">
        <v>1292</v>
      </c>
      <c r="D429" s="123" t="s">
        <v>860</v>
      </c>
      <c r="E429" s="124" t="s">
        <v>402</v>
      </c>
      <c r="F429" s="121" t="s">
        <v>1293</v>
      </c>
      <c r="G429" s="148" t="s">
        <v>1294</v>
      </c>
      <c r="H429" s="124" t="s">
        <v>354</v>
      </c>
      <c r="I429" s="122">
        <v>4</v>
      </c>
      <c r="J429" s="125">
        <v>19.660725000000003</v>
      </c>
      <c r="K429" s="126">
        <f t="shared" si="6"/>
        <v>78.642900000000012</v>
      </c>
      <c r="N429" s="143"/>
      <c r="O429" s="143"/>
    </row>
    <row r="430" spans="2:15" ht="38.25" x14ac:dyDescent="0.2">
      <c r="B430" s="122">
        <v>454</v>
      </c>
      <c r="C430" s="121" t="s">
        <v>1295</v>
      </c>
      <c r="D430" s="123" t="s">
        <v>860</v>
      </c>
      <c r="E430" s="124" t="s">
        <v>329</v>
      </c>
      <c r="F430" s="122">
        <v>12056</v>
      </c>
      <c r="G430" s="147" t="s">
        <v>1296</v>
      </c>
      <c r="H430" s="124" t="s">
        <v>359</v>
      </c>
      <c r="I430" s="122">
        <v>1</v>
      </c>
      <c r="J430" s="125">
        <v>973.03274999999985</v>
      </c>
      <c r="K430" s="126">
        <f t="shared" si="6"/>
        <v>973.03274999999985</v>
      </c>
      <c r="N430" s="143"/>
      <c r="O430" s="143"/>
    </row>
    <row r="431" spans="2:15" ht="76.5" x14ac:dyDescent="0.2">
      <c r="B431" s="122">
        <v>455</v>
      </c>
      <c r="C431" s="121" t="s">
        <v>1297</v>
      </c>
      <c r="D431" s="123" t="s">
        <v>860</v>
      </c>
      <c r="E431" s="124" t="s">
        <v>384</v>
      </c>
      <c r="F431" s="124" t="s">
        <v>1298</v>
      </c>
      <c r="G431" s="147" t="s">
        <v>1299</v>
      </c>
      <c r="H431" s="124" t="s">
        <v>359</v>
      </c>
      <c r="I431" s="122">
        <v>1</v>
      </c>
      <c r="J431" s="125">
        <v>685.02429000000006</v>
      </c>
      <c r="K431" s="126">
        <f t="shared" si="6"/>
        <v>685.02429000000006</v>
      </c>
      <c r="N431" s="143"/>
      <c r="O431" s="143"/>
    </row>
    <row r="432" spans="2:15" ht="63.75" x14ac:dyDescent="0.2">
      <c r="B432" s="122">
        <v>456</v>
      </c>
      <c r="C432" s="121" t="s">
        <v>1300</v>
      </c>
      <c r="D432" s="123" t="s">
        <v>860</v>
      </c>
      <c r="E432" s="123" t="s">
        <v>351</v>
      </c>
      <c r="F432" s="123" t="s">
        <v>352</v>
      </c>
      <c r="G432" s="148" t="s">
        <v>1301</v>
      </c>
      <c r="H432" s="124" t="s">
        <v>359</v>
      </c>
      <c r="I432" s="122">
        <v>7</v>
      </c>
      <c r="J432" s="125">
        <v>1808.3249999999998</v>
      </c>
      <c r="K432" s="126">
        <f t="shared" si="6"/>
        <v>12658.274999999998</v>
      </c>
      <c r="N432" s="143"/>
      <c r="O432" s="143"/>
    </row>
    <row r="433" spans="2:15" ht="51" x14ac:dyDescent="0.2">
      <c r="B433" s="122">
        <v>457</v>
      </c>
      <c r="C433" s="121" t="s">
        <v>1302</v>
      </c>
      <c r="D433" s="124" t="s">
        <v>1303</v>
      </c>
      <c r="E433" s="123" t="s">
        <v>351</v>
      </c>
      <c r="F433" s="123" t="s">
        <v>352</v>
      </c>
      <c r="G433" s="147" t="s">
        <v>1304</v>
      </c>
      <c r="H433" s="124" t="s">
        <v>354</v>
      </c>
      <c r="I433" s="122">
        <v>1</v>
      </c>
      <c r="J433" s="125">
        <v>2951.0324999999998</v>
      </c>
      <c r="K433" s="126">
        <f t="shared" si="6"/>
        <v>2951.0324999999998</v>
      </c>
      <c r="N433" s="143"/>
      <c r="O433" s="143"/>
    </row>
    <row r="434" spans="2:15" ht="63.75" x14ac:dyDescent="0.2">
      <c r="B434" s="122">
        <v>458</v>
      </c>
      <c r="C434" s="121" t="s">
        <v>1305</v>
      </c>
      <c r="D434" s="124" t="s">
        <v>1303</v>
      </c>
      <c r="E434" s="123" t="s">
        <v>351</v>
      </c>
      <c r="F434" s="123" t="s">
        <v>352</v>
      </c>
      <c r="G434" s="147" t="s">
        <v>1306</v>
      </c>
      <c r="H434" s="124" t="s">
        <v>354</v>
      </c>
      <c r="I434" s="122">
        <v>1</v>
      </c>
      <c r="J434" s="125">
        <v>768.26879999999994</v>
      </c>
      <c r="K434" s="126">
        <f t="shared" si="6"/>
        <v>768.26879999999994</v>
      </c>
      <c r="N434" s="143"/>
      <c r="O434" s="143"/>
    </row>
    <row r="435" spans="2:15" ht="76.5" x14ac:dyDescent="0.2">
      <c r="B435" s="122">
        <v>459</v>
      </c>
      <c r="C435" s="121" t="s">
        <v>1307</v>
      </c>
      <c r="D435" s="124" t="s">
        <v>1308</v>
      </c>
      <c r="E435" s="124" t="s">
        <v>384</v>
      </c>
      <c r="F435" s="124" t="s">
        <v>1309</v>
      </c>
      <c r="G435" s="148" t="s">
        <v>1310</v>
      </c>
      <c r="H435" s="124" t="s">
        <v>848</v>
      </c>
      <c r="I435" s="121">
        <v>40800</v>
      </c>
      <c r="J435" s="125">
        <v>6.1560000000000004E-2</v>
      </c>
      <c r="K435" s="126">
        <f t="shared" si="6"/>
        <v>2511.6480000000001</v>
      </c>
      <c r="N435" s="143"/>
      <c r="O435" s="143"/>
    </row>
    <row r="436" spans="2:15" ht="63.75" x14ac:dyDescent="0.2">
      <c r="B436" s="122">
        <v>460</v>
      </c>
      <c r="C436" s="121" t="s">
        <v>1311</v>
      </c>
      <c r="D436" s="124" t="s">
        <v>1308</v>
      </c>
      <c r="E436" s="124" t="s">
        <v>384</v>
      </c>
      <c r="F436" s="124" t="s">
        <v>1309</v>
      </c>
      <c r="G436" s="147" t="s">
        <v>1312</v>
      </c>
      <c r="H436" s="124" t="s">
        <v>848</v>
      </c>
      <c r="I436" s="121">
        <v>40800</v>
      </c>
      <c r="J436" s="125">
        <v>6.1560000000000004E-2</v>
      </c>
      <c r="K436" s="126">
        <f t="shared" si="6"/>
        <v>2511.6480000000001</v>
      </c>
      <c r="N436" s="143"/>
      <c r="O436" s="143"/>
    </row>
    <row r="437" spans="2:15" ht="51" x14ac:dyDescent="0.2">
      <c r="B437" s="122">
        <v>461</v>
      </c>
      <c r="C437" s="121" t="s">
        <v>1313</v>
      </c>
      <c r="D437" s="124" t="s">
        <v>1308</v>
      </c>
      <c r="E437" s="124" t="s">
        <v>329</v>
      </c>
      <c r="F437" s="132">
        <v>39598</v>
      </c>
      <c r="G437" s="147" t="s">
        <v>1314</v>
      </c>
      <c r="H437" s="124" t="s">
        <v>753</v>
      </c>
      <c r="I437" s="122">
        <v>70</v>
      </c>
      <c r="J437" s="125">
        <v>181.29419999999999</v>
      </c>
      <c r="K437" s="126">
        <f t="shared" si="6"/>
        <v>12690.593999999999</v>
      </c>
      <c r="N437" s="143"/>
      <c r="O437" s="143"/>
    </row>
    <row r="438" spans="2:15" ht="76.5" x14ac:dyDescent="0.2">
      <c r="B438" s="122">
        <v>462</v>
      </c>
      <c r="C438" s="121" t="s">
        <v>1315</v>
      </c>
      <c r="D438" s="124" t="s">
        <v>1308</v>
      </c>
      <c r="E438" s="123" t="s">
        <v>351</v>
      </c>
      <c r="F438" s="123" t="s">
        <v>352</v>
      </c>
      <c r="G438" s="148" t="s">
        <v>1316</v>
      </c>
      <c r="H438" s="124" t="s">
        <v>354</v>
      </c>
      <c r="I438" s="122">
        <v>200</v>
      </c>
      <c r="J438" s="125">
        <v>8.6260949999999994</v>
      </c>
      <c r="K438" s="126">
        <f t="shared" si="6"/>
        <v>1725.2189999999998</v>
      </c>
      <c r="N438" s="143"/>
      <c r="O438" s="143"/>
    </row>
    <row r="439" spans="2:15" ht="51" x14ac:dyDescent="0.2">
      <c r="B439" s="122">
        <v>463</v>
      </c>
      <c r="C439" s="121" t="s">
        <v>1317</v>
      </c>
      <c r="D439" s="124" t="s">
        <v>1308</v>
      </c>
      <c r="E439" s="124" t="s">
        <v>384</v>
      </c>
      <c r="F439" s="124" t="s">
        <v>1318</v>
      </c>
      <c r="G439" s="147" t="s">
        <v>1319</v>
      </c>
      <c r="H439" s="124" t="s">
        <v>354</v>
      </c>
      <c r="I439" s="122">
        <v>500</v>
      </c>
      <c r="J439" s="125">
        <v>0.66176999999999997</v>
      </c>
      <c r="K439" s="126">
        <f t="shared" si="6"/>
        <v>330.88499999999999</v>
      </c>
      <c r="N439" s="143"/>
      <c r="O439" s="143"/>
    </row>
    <row r="440" spans="2:15" ht="51" x14ac:dyDescent="0.2">
      <c r="B440" s="122">
        <v>464</v>
      </c>
      <c r="C440" s="121" t="s">
        <v>1320</v>
      </c>
      <c r="D440" s="124" t="s">
        <v>1308</v>
      </c>
      <c r="E440" s="124" t="s">
        <v>329</v>
      </c>
      <c r="F440" s="132">
        <v>39605</v>
      </c>
      <c r="G440" s="147" t="s">
        <v>1321</v>
      </c>
      <c r="H440" s="124" t="s">
        <v>354</v>
      </c>
      <c r="I440" s="122">
        <v>400</v>
      </c>
      <c r="J440" s="125">
        <v>8.3644649999999992</v>
      </c>
      <c r="K440" s="126">
        <f t="shared" si="6"/>
        <v>3345.7859999999996</v>
      </c>
      <c r="N440" s="143"/>
      <c r="O440" s="143"/>
    </row>
    <row r="441" spans="2:15" ht="51" x14ac:dyDescent="0.2">
      <c r="B441" s="122">
        <v>465</v>
      </c>
      <c r="C441" s="121" t="s">
        <v>1322</v>
      </c>
      <c r="D441" s="124" t="s">
        <v>1308</v>
      </c>
      <c r="E441" s="124" t="s">
        <v>329</v>
      </c>
      <c r="F441" s="132">
        <v>39606</v>
      </c>
      <c r="G441" s="147" t="s">
        <v>1323</v>
      </c>
      <c r="H441" s="124" t="s">
        <v>354</v>
      </c>
      <c r="I441" s="122">
        <v>350</v>
      </c>
      <c r="J441" s="125">
        <v>6.0251850000000005</v>
      </c>
      <c r="K441" s="126">
        <f t="shared" si="6"/>
        <v>2108.81475</v>
      </c>
      <c r="N441" s="143"/>
      <c r="O441" s="143"/>
    </row>
    <row r="442" spans="2:15" ht="51" x14ac:dyDescent="0.2">
      <c r="B442" s="122">
        <v>466</v>
      </c>
      <c r="C442" s="121" t="s">
        <v>1324</v>
      </c>
      <c r="D442" s="124" t="s">
        <v>1308</v>
      </c>
      <c r="E442" s="124" t="s">
        <v>329</v>
      </c>
      <c r="F442" s="132">
        <v>38104</v>
      </c>
      <c r="G442" s="148" t="s">
        <v>1325</v>
      </c>
      <c r="H442" s="124" t="s">
        <v>354</v>
      </c>
      <c r="I442" s="122">
        <v>200</v>
      </c>
      <c r="J442" s="125">
        <v>21.538305000000001</v>
      </c>
      <c r="K442" s="126">
        <f t="shared" si="6"/>
        <v>4307.6610000000001</v>
      </c>
      <c r="N442" s="143"/>
      <c r="O442" s="143"/>
    </row>
    <row r="443" spans="2:15" ht="51" x14ac:dyDescent="0.2">
      <c r="B443" s="122">
        <v>467</v>
      </c>
      <c r="C443" s="121" t="s">
        <v>1326</v>
      </c>
      <c r="D443" s="124" t="s">
        <v>1308</v>
      </c>
      <c r="E443" s="123" t="s">
        <v>351</v>
      </c>
      <c r="F443" s="123" t="s">
        <v>352</v>
      </c>
      <c r="G443" s="148" t="s">
        <v>1327</v>
      </c>
      <c r="H443" s="124" t="s">
        <v>331</v>
      </c>
      <c r="I443" s="122">
        <v>215</v>
      </c>
      <c r="J443" s="125">
        <v>12.115795398569999</v>
      </c>
      <c r="K443" s="126">
        <f t="shared" si="6"/>
        <v>2604.8960106925497</v>
      </c>
      <c r="N443" s="143"/>
      <c r="O443" s="143"/>
    </row>
    <row r="444" spans="2:15" ht="38.25" x14ac:dyDescent="0.2">
      <c r="B444" s="122">
        <v>468</v>
      </c>
      <c r="C444" s="121" t="s">
        <v>1328</v>
      </c>
      <c r="D444" s="124" t="s">
        <v>1308</v>
      </c>
      <c r="E444" s="123" t="s">
        <v>351</v>
      </c>
      <c r="F444" s="123" t="s">
        <v>352</v>
      </c>
      <c r="G444" s="147" t="s">
        <v>1329</v>
      </c>
      <c r="H444" s="124" t="s">
        <v>1330</v>
      </c>
      <c r="I444" s="121">
        <v>1800</v>
      </c>
      <c r="J444" s="125">
        <v>5.1171750000000005</v>
      </c>
      <c r="K444" s="126">
        <f t="shared" si="6"/>
        <v>9210.9150000000009</v>
      </c>
      <c r="N444" s="143"/>
      <c r="O444" s="143"/>
    </row>
    <row r="445" spans="2:15" ht="38.25" x14ac:dyDescent="0.2">
      <c r="B445" s="122">
        <v>469</v>
      </c>
      <c r="C445" s="121" t="s">
        <v>1331</v>
      </c>
      <c r="D445" s="124" t="s">
        <v>1308</v>
      </c>
      <c r="E445" s="123" t="s">
        <v>351</v>
      </c>
      <c r="F445" s="123" t="s">
        <v>352</v>
      </c>
      <c r="G445" s="147" t="s">
        <v>1332</v>
      </c>
      <c r="H445" s="124" t="s">
        <v>354</v>
      </c>
      <c r="I445" s="122">
        <v>59</v>
      </c>
      <c r="J445" s="125">
        <v>5.6173500000000001</v>
      </c>
      <c r="K445" s="126">
        <f t="shared" si="6"/>
        <v>331.42365000000001</v>
      </c>
      <c r="N445" s="143"/>
      <c r="O445" s="143"/>
    </row>
    <row r="446" spans="2:15" ht="38.25" x14ac:dyDescent="0.2">
      <c r="B446" s="122">
        <v>470</v>
      </c>
      <c r="C446" s="121" t="s">
        <v>1333</v>
      </c>
      <c r="D446" s="124" t="s">
        <v>1308</v>
      </c>
      <c r="E446" s="124" t="s">
        <v>329</v>
      </c>
      <c r="F446" s="132">
        <v>39594</v>
      </c>
      <c r="G446" s="147" t="s">
        <v>1334</v>
      </c>
      <c r="H446" s="124" t="s">
        <v>354</v>
      </c>
      <c r="I446" s="122">
        <v>45</v>
      </c>
      <c r="J446" s="125">
        <v>115.425</v>
      </c>
      <c r="K446" s="126">
        <f t="shared" si="6"/>
        <v>5194.125</v>
      </c>
      <c r="N446" s="143"/>
      <c r="O446" s="143"/>
    </row>
    <row r="447" spans="2:15" ht="89.25" x14ac:dyDescent="0.2">
      <c r="B447" s="122">
        <v>471</v>
      </c>
      <c r="C447" s="121" t="s">
        <v>1335</v>
      </c>
      <c r="D447" s="124" t="s">
        <v>1308</v>
      </c>
      <c r="E447" s="123" t="s">
        <v>351</v>
      </c>
      <c r="F447" s="123" t="s">
        <v>352</v>
      </c>
      <c r="G447" s="147" t="s">
        <v>1336</v>
      </c>
      <c r="H447" s="124" t="s">
        <v>354</v>
      </c>
      <c r="I447" s="122">
        <v>12</v>
      </c>
      <c r="J447" s="125">
        <v>428.99624999999997</v>
      </c>
      <c r="K447" s="126">
        <f t="shared" si="6"/>
        <v>5147.9549999999999</v>
      </c>
      <c r="N447" s="143"/>
      <c r="O447" s="143"/>
    </row>
    <row r="448" spans="2:15" ht="63.75" x14ac:dyDescent="0.2">
      <c r="B448" s="122">
        <v>472</v>
      </c>
      <c r="C448" s="121" t="s">
        <v>1337</v>
      </c>
      <c r="D448" s="124" t="s">
        <v>1308</v>
      </c>
      <c r="E448" s="123" t="s">
        <v>351</v>
      </c>
      <c r="F448" s="123" t="s">
        <v>352</v>
      </c>
      <c r="G448" s="148" t="s">
        <v>1338</v>
      </c>
      <c r="H448" s="124" t="s">
        <v>354</v>
      </c>
      <c r="I448" s="122">
        <v>12</v>
      </c>
      <c r="J448" s="125">
        <v>74.816999999999993</v>
      </c>
      <c r="K448" s="126">
        <f t="shared" si="6"/>
        <v>897.80399999999986</v>
      </c>
      <c r="N448" s="143"/>
      <c r="O448" s="143"/>
    </row>
    <row r="449" spans="2:15" ht="38.25" x14ac:dyDescent="0.2">
      <c r="B449" s="122">
        <v>473</v>
      </c>
      <c r="C449" s="121" t="s">
        <v>1339</v>
      </c>
      <c r="D449" s="124" t="s">
        <v>1308</v>
      </c>
      <c r="E449" s="124" t="s">
        <v>329</v>
      </c>
      <c r="F449" s="132">
        <v>7543</v>
      </c>
      <c r="G449" s="147" t="s">
        <v>1340</v>
      </c>
      <c r="H449" s="124" t="s">
        <v>354</v>
      </c>
      <c r="I449" s="122">
        <v>12</v>
      </c>
      <c r="J449" s="125">
        <v>2.9548799999999997</v>
      </c>
      <c r="K449" s="126">
        <f t="shared" si="6"/>
        <v>35.458559999999999</v>
      </c>
      <c r="N449" s="143"/>
      <c r="O449" s="143"/>
    </row>
    <row r="450" spans="2:15" ht="38.25" x14ac:dyDescent="0.2">
      <c r="B450" s="122">
        <v>474</v>
      </c>
      <c r="C450" s="121" t="s">
        <v>1341</v>
      </c>
      <c r="D450" s="124" t="s">
        <v>1308</v>
      </c>
      <c r="E450" s="123" t="s">
        <v>351</v>
      </c>
      <c r="F450" s="123" t="s">
        <v>352</v>
      </c>
      <c r="G450" s="147" t="s">
        <v>1342</v>
      </c>
      <c r="H450" s="124" t="s">
        <v>354</v>
      </c>
      <c r="I450" s="122">
        <v>4</v>
      </c>
      <c r="J450" s="125">
        <v>12.769852499999999</v>
      </c>
      <c r="K450" s="126">
        <f t="shared" si="6"/>
        <v>51.079409999999996</v>
      </c>
      <c r="N450" s="143"/>
      <c r="O450" s="143"/>
    </row>
    <row r="451" spans="2:15" ht="38.25" x14ac:dyDescent="0.2">
      <c r="B451" s="122">
        <v>475</v>
      </c>
      <c r="C451" s="121" t="s">
        <v>1343</v>
      </c>
      <c r="D451" s="124" t="s">
        <v>1308</v>
      </c>
      <c r="E451" s="123" t="s">
        <v>351</v>
      </c>
      <c r="F451" s="123" t="s">
        <v>352</v>
      </c>
      <c r="G451" s="148" t="s">
        <v>1344</v>
      </c>
      <c r="H451" s="124" t="s">
        <v>354</v>
      </c>
      <c r="I451" s="122">
        <v>4</v>
      </c>
      <c r="J451" s="125">
        <v>17.902417500000002</v>
      </c>
      <c r="K451" s="126">
        <f t="shared" si="6"/>
        <v>71.609670000000008</v>
      </c>
      <c r="N451" s="143"/>
      <c r="O451" s="143"/>
    </row>
    <row r="452" spans="2:15" ht="38.25" x14ac:dyDescent="0.2">
      <c r="B452" s="122">
        <v>476</v>
      </c>
      <c r="C452" s="121" t="s">
        <v>1345</v>
      </c>
      <c r="D452" s="124" t="s">
        <v>1308</v>
      </c>
      <c r="E452" s="123" t="s">
        <v>351</v>
      </c>
      <c r="F452" s="123" t="s">
        <v>352</v>
      </c>
      <c r="G452" s="147" t="s">
        <v>1346</v>
      </c>
      <c r="H452" s="124" t="s">
        <v>354</v>
      </c>
      <c r="I452" s="122">
        <v>4</v>
      </c>
      <c r="J452" s="125">
        <v>16.934999999999999</v>
      </c>
      <c r="K452" s="126">
        <f t="shared" si="6"/>
        <v>67.739999999999995</v>
      </c>
      <c r="N452" s="143"/>
      <c r="O452" s="143"/>
    </row>
    <row r="453" spans="2:15" ht="76.5" x14ac:dyDescent="0.2">
      <c r="B453" s="122">
        <v>477</v>
      </c>
      <c r="C453" s="121" t="s">
        <v>1347</v>
      </c>
      <c r="D453" s="124" t="s">
        <v>1348</v>
      </c>
      <c r="E453" s="123" t="s">
        <v>351</v>
      </c>
      <c r="F453" s="123" t="s">
        <v>352</v>
      </c>
      <c r="G453" s="148" t="s">
        <v>1349</v>
      </c>
      <c r="H453" s="124" t="s">
        <v>354</v>
      </c>
      <c r="I453" s="122">
        <v>20</v>
      </c>
      <c r="J453" s="125">
        <v>34.865000000000002</v>
      </c>
      <c r="K453" s="126">
        <f t="shared" si="6"/>
        <v>697.30000000000007</v>
      </c>
      <c r="N453" s="143"/>
      <c r="O453" s="143"/>
    </row>
    <row r="454" spans="2:15" ht="89.25" x14ac:dyDescent="0.2">
      <c r="B454" s="122">
        <v>478</v>
      </c>
      <c r="C454" s="121" t="s">
        <v>1350</v>
      </c>
      <c r="D454" s="124" t="s">
        <v>1348</v>
      </c>
      <c r="E454" s="124" t="s">
        <v>402</v>
      </c>
      <c r="F454" s="121" t="s">
        <v>1351</v>
      </c>
      <c r="G454" s="148" t="s">
        <v>1352</v>
      </c>
      <c r="H454" s="124" t="s">
        <v>331</v>
      </c>
      <c r="I454" s="121">
        <v>1000</v>
      </c>
      <c r="J454" s="125">
        <v>0.65</v>
      </c>
      <c r="K454" s="126">
        <f t="shared" si="6"/>
        <v>650</v>
      </c>
      <c r="N454" s="143"/>
      <c r="O454" s="143"/>
    </row>
    <row r="455" spans="2:15" ht="38.25" x14ac:dyDescent="0.2">
      <c r="B455" s="122">
        <v>479</v>
      </c>
      <c r="C455" s="121" t="s">
        <v>1353</v>
      </c>
      <c r="D455" s="124" t="s">
        <v>1348</v>
      </c>
      <c r="E455" s="123" t="s">
        <v>351</v>
      </c>
      <c r="F455" s="123" t="s">
        <v>352</v>
      </c>
      <c r="G455" s="148" t="s">
        <v>1354</v>
      </c>
      <c r="H455" s="124" t="s">
        <v>354</v>
      </c>
      <c r="I455" s="122">
        <v>500</v>
      </c>
      <c r="J455" s="125">
        <v>1.1000000000000001</v>
      </c>
      <c r="K455" s="126">
        <f t="shared" ref="K455" si="7">I455*J455</f>
        <v>550</v>
      </c>
      <c r="N455" s="143"/>
      <c r="O455" s="143"/>
    </row>
    <row r="456" spans="2:15" ht="22.5" customHeight="1" x14ac:dyDescent="0.2">
      <c r="B456" s="172"/>
      <c r="C456" s="172"/>
      <c r="D456" s="173" t="s">
        <v>1355</v>
      </c>
      <c r="E456" s="173"/>
      <c r="F456" s="173"/>
      <c r="G456" s="173"/>
      <c r="H456" s="173"/>
      <c r="I456" s="173"/>
      <c r="J456" s="173"/>
      <c r="K456" s="150">
        <f>SUM(K6:K455)</f>
        <v>2104593.761680692</v>
      </c>
    </row>
    <row r="457" spans="2:15" ht="22.5" customHeight="1" x14ac:dyDescent="0.2">
      <c r="B457" s="172"/>
      <c r="C457" s="172"/>
      <c r="D457" s="173" t="s">
        <v>1356</v>
      </c>
      <c r="E457" s="173"/>
      <c r="F457" s="173"/>
      <c r="G457" s="173"/>
      <c r="H457" s="173"/>
      <c r="I457" s="173"/>
      <c r="J457" s="173"/>
      <c r="K457" s="136">
        <f>'7.8.9 Planilha de Form BDI 123'!K13</f>
        <v>0.1085</v>
      </c>
    </row>
    <row r="458" spans="2:15" ht="22.5" customHeight="1" x14ac:dyDescent="0.2">
      <c r="B458" s="172"/>
      <c r="C458" s="172"/>
      <c r="D458" s="173" t="s">
        <v>1357</v>
      </c>
      <c r="E458" s="173"/>
      <c r="F458" s="173"/>
      <c r="G458" s="173"/>
      <c r="H458" s="173"/>
      <c r="I458" s="173"/>
      <c r="J458" s="173"/>
      <c r="K458" s="150">
        <f>K456*K457+K456</f>
        <v>2332942.1848230469</v>
      </c>
      <c r="N458" s="143"/>
    </row>
    <row r="459" spans="2:15" ht="22.5" customHeight="1" x14ac:dyDescent="0.2">
      <c r="B459" s="172"/>
      <c r="C459" s="172"/>
      <c r="D459" s="173" t="s">
        <v>1358</v>
      </c>
      <c r="E459" s="173"/>
      <c r="F459" s="173"/>
      <c r="G459" s="173"/>
      <c r="H459" s="173"/>
      <c r="I459" s="173"/>
      <c r="J459" s="173"/>
      <c r="K459" s="150">
        <f>K458/12</f>
        <v>194411.84873525391</v>
      </c>
      <c r="M459" s="143">
        <f>K459*K457</f>
        <v>21093.685587775049</v>
      </c>
      <c r="N459" s="143"/>
    </row>
    <row r="460" spans="2:15" x14ac:dyDescent="0.2">
      <c r="M460" s="143">
        <f>K459-M459</f>
        <v>173318.16314747886</v>
      </c>
    </row>
  </sheetData>
  <autoFilter ref="B5:K459" xr:uid="{BD43E0AD-E224-48AC-B705-4C058DE7663C}"/>
  <mergeCells count="6">
    <mergeCell ref="B3:K3"/>
    <mergeCell ref="B456:C459"/>
    <mergeCell ref="D456:J456"/>
    <mergeCell ref="D457:J457"/>
    <mergeCell ref="D458:J458"/>
    <mergeCell ref="D459:J459"/>
  </mergeCells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3A57C-12F2-4270-AEC0-1FF852BE4E47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184</v>
      </c>
      <c r="B3" s="77" t="s">
        <v>181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Tecnico de Telecomunicação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5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Tecnico de Telecomunicação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Tecnico de Telecomunicação</v>
      </c>
      <c r="C21" s="202"/>
      <c r="D21" s="183">
        <f>D15</f>
        <v>5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182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2650.78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Tecnico de Telecomunicação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2650.78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2650.78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220.84973570000002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73.691683999999995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294.54000000000002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589.06400000000008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73.63300000000001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29.453200000000002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44.1798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29.453200000000002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17.67192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5.8906400000000003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235.62560000000002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1024.97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217.15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788.35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294.54000000000002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1024.97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788.35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2107.86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11.133276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0.795234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91.18683200000001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51.425132000000005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18.820538000000003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1.590468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174.95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220.88949740000001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14.844368000000001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0.55666380000000004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8.7475740000000002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1.9615772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44.002948000000004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291.00262840000005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291.00262840000005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291.00262840000005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206.8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74.38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317.14999999999998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5541.7426284000003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2650.78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2107.86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174.95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291.00262840000005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317.14999999999998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5541.7426283999994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5541.7426283999994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7:C17"/>
    <mergeCell ref="D17:E17"/>
    <mergeCell ref="B12:C12"/>
    <mergeCell ref="D12:E12"/>
    <mergeCell ref="B13:C13"/>
    <mergeCell ref="D13:E13"/>
    <mergeCell ref="B14:C14"/>
    <mergeCell ref="D14:E14"/>
    <mergeCell ref="B22:C22"/>
    <mergeCell ref="D22:E22"/>
    <mergeCell ref="A23:E23"/>
    <mergeCell ref="B24:C24"/>
    <mergeCell ref="D24:E24"/>
    <mergeCell ref="B25:C25"/>
    <mergeCell ref="D25:E25"/>
    <mergeCell ref="A18:E18"/>
    <mergeCell ref="A19:E19"/>
    <mergeCell ref="B20:C20"/>
    <mergeCell ref="D20:E20"/>
    <mergeCell ref="B21:C21"/>
    <mergeCell ref="D21:E21"/>
    <mergeCell ref="B32:C32"/>
    <mergeCell ref="B33:C33"/>
    <mergeCell ref="B34:C34"/>
    <mergeCell ref="B35:C35"/>
    <mergeCell ref="A36:D36"/>
    <mergeCell ref="A38:E38"/>
    <mergeCell ref="B26:C26"/>
    <mergeCell ref="D26:E26"/>
    <mergeCell ref="A28:E28"/>
    <mergeCell ref="B29:D29"/>
    <mergeCell ref="B30:C30"/>
    <mergeCell ref="B31:C31"/>
    <mergeCell ref="B46:C46"/>
    <mergeCell ref="B47:C47"/>
    <mergeCell ref="B48:C48"/>
    <mergeCell ref="B49:C49"/>
    <mergeCell ref="B50:C50"/>
    <mergeCell ref="B51:C51"/>
    <mergeCell ref="B39:C39"/>
    <mergeCell ref="B40:C40"/>
    <mergeCell ref="B41:C41"/>
    <mergeCell ref="A42:C42"/>
    <mergeCell ref="B44:C44"/>
    <mergeCell ref="B45:C45"/>
    <mergeCell ref="B59:C59"/>
    <mergeCell ref="B60:C60"/>
    <mergeCell ref="B61:C61"/>
    <mergeCell ref="B62:C62"/>
    <mergeCell ref="A63:D63"/>
    <mergeCell ref="A65:D65"/>
    <mergeCell ref="B52:C52"/>
    <mergeCell ref="A53:C53"/>
    <mergeCell ref="B55:D55"/>
    <mergeCell ref="B56:C56"/>
    <mergeCell ref="B57:C57"/>
    <mergeCell ref="B58:C58"/>
    <mergeCell ref="B73:C73"/>
    <mergeCell ref="B75:C75"/>
    <mergeCell ref="B76:C76"/>
    <mergeCell ref="B77:C77"/>
    <mergeCell ref="B78:C78"/>
    <mergeCell ref="A79:C79"/>
    <mergeCell ref="B66:D66"/>
    <mergeCell ref="B67:D67"/>
    <mergeCell ref="B68:D68"/>
    <mergeCell ref="A69:D69"/>
    <mergeCell ref="A71:E71"/>
    <mergeCell ref="B72:C72"/>
    <mergeCell ref="B87:C87"/>
    <mergeCell ref="B88:C88"/>
    <mergeCell ref="A89:C89"/>
    <mergeCell ref="B91:C91"/>
    <mergeCell ref="B92:C92"/>
    <mergeCell ref="A94:D94"/>
    <mergeCell ref="A81:E81"/>
    <mergeCell ref="B82:C82"/>
    <mergeCell ref="B83:C83"/>
    <mergeCell ref="B84:C84"/>
    <mergeCell ref="B85:C85"/>
    <mergeCell ref="B86:C86"/>
    <mergeCell ref="B102:D102"/>
    <mergeCell ref="B103:D103"/>
    <mergeCell ref="B104:D104"/>
    <mergeCell ref="B105:D105"/>
    <mergeCell ref="A106:D106"/>
    <mergeCell ref="A108:D108"/>
    <mergeCell ref="B95:D95"/>
    <mergeCell ref="B96:D96"/>
    <mergeCell ref="A97:D97"/>
    <mergeCell ref="A99:E99"/>
    <mergeCell ref="B100:D100"/>
    <mergeCell ref="B101:D101"/>
    <mergeCell ref="B116:D116"/>
    <mergeCell ref="B117:D117"/>
    <mergeCell ref="A118:D118"/>
    <mergeCell ref="B119:D119"/>
    <mergeCell ref="A120:D120"/>
    <mergeCell ref="I121:J122"/>
    <mergeCell ref="A110:E110"/>
    <mergeCell ref="A111:D111"/>
    <mergeCell ref="A112:E112"/>
    <mergeCell ref="B113:D113"/>
    <mergeCell ref="B114:D114"/>
    <mergeCell ref="B115:D115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BD26B-03C6-470E-8C4F-65C4E82FED82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183</v>
      </c>
      <c r="B3" s="77" t="s">
        <v>188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Tecnico em rede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Tecnico em rede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Tecnico em rede</v>
      </c>
      <c r="C21" s="202"/>
      <c r="D21" s="183">
        <f>D15</f>
        <v>1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189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2650.78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Tecnico em rede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2650.78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2650.78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220.84973570000002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73.691683999999995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294.54000000000002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589.06400000000008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73.63300000000001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29.453200000000002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44.1798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29.453200000000002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17.67192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5.8906400000000003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235.62560000000002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1024.97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217.15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788.35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294.54000000000002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1024.97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788.35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2107.86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11.133276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0.795234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91.18683200000001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51.425132000000005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18.820538000000003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1.590468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174.95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220.88949740000001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14.844368000000001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0.55666380000000004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8.7475740000000002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1.9615772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44.002948000000004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291.00262840000005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291.00262840000005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291.00262840000005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206.8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242.77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5467.3626284000002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2650.78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2107.86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174.95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291.00262840000005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242.77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5467.3626284000002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5467.3626284000002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8:E8"/>
    <mergeCell ref="A9:E9"/>
    <mergeCell ref="B10:C10"/>
    <mergeCell ref="D10:E10"/>
    <mergeCell ref="B11:C11"/>
    <mergeCell ref="D11:E11"/>
    <mergeCell ref="A2:E2"/>
    <mergeCell ref="A5:E5"/>
    <mergeCell ref="A6:B6"/>
    <mergeCell ref="C6:E6"/>
    <mergeCell ref="A7:B7"/>
    <mergeCell ref="C7:E7"/>
    <mergeCell ref="A4:C4"/>
    <mergeCell ref="D4:E4"/>
    <mergeCell ref="B15:C15"/>
    <mergeCell ref="D15:E15"/>
    <mergeCell ref="B16:C16"/>
    <mergeCell ref="D16:E16"/>
    <mergeCell ref="A17:C17"/>
    <mergeCell ref="D17:E17"/>
    <mergeCell ref="B12:C12"/>
    <mergeCell ref="D12:E12"/>
    <mergeCell ref="B13:C13"/>
    <mergeCell ref="D13:E13"/>
    <mergeCell ref="B14:C14"/>
    <mergeCell ref="D14:E14"/>
    <mergeCell ref="B22:C22"/>
    <mergeCell ref="D22:E22"/>
    <mergeCell ref="A23:E23"/>
    <mergeCell ref="B24:C24"/>
    <mergeCell ref="D24:E24"/>
    <mergeCell ref="B25:C25"/>
    <mergeCell ref="D25:E25"/>
    <mergeCell ref="A18:E18"/>
    <mergeCell ref="A19:E19"/>
    <mergeCell ref="B20:C20"/>
    <mergeCell ref="D20:E20"/>
    <mergeCell ref="B21:C21"/>
    <mergeCell ref="D21:E21"/>
    <mergeCell ref="B32:C32"/>
    <mergeCell ref="B33:C33"/>
    <mergeCell ref="B34:C34"/>
    <mergeCell ref="B35:C35"/>
    <mergeCell ref="A36:D36"/>
    <mergeCell ref="A38:E38"/>
    <mergeCell ref="B26:C26"/>
    <mergeCell ref="D26:E26"/>
    <mergeCell ref="A28:E28"/>
    <mergeCell ref="B29:D29"/>
    <mergeCell ref="B30:C30"/>
    <mergeCell ref="B31:C31"/>
    <mergeCell ref="B46:C46"/>
    <mergeCell ref="B47:C47"/>
    <mergeCell ref="B48:C48"/>
    <mergeCell ref="B49:C49"/>
    <mergeCell ref="B50:C50"/>
    <mergeCell ref="B51:C51"/>
    <mergeCell ref="B39:C39"/>
    <mergeCell ref="B40:C40"/>
    <mergeCell ref="B41:C41"/>
    <mergeCell ref="A42:C42"/>
    <mergeCell ref="B44:C44"/>
    <mergeCell ref="B45:C45"/>
    <mergeCell ref="B59:C59"/>
    <mergeCell ref="B60:C60"/>
    <mergeCell ref="B61:C61"/>
    <mergeCell ref="B62:C62"/>
    <mergeCell ref="A63:D63"/>
    <mergeCell ref="A65:D65"/>
    <mergeCell ref="B52:C52"/>
    <mergeCell ref="A53:C53"/>
    <mergeCell ref="B55:D55"/>
    <mergeCell ref="B56:C56"/>
    <mergeCell ref="B57:C57"/>
    <mergeCell ref="B58:C58"/>
    <mergeCell ref="B73:C73"/>
    <mergeCell ref="B75:C75"/>
    <mergeCell ref="B76:C76"/>
    <mergeCell ref="B77:C77"/>
    <mergeCell ref="B78:C78"/>
    <mergeCell ref="A79:C79"/>
    <mergeCell ref="B66:D66"/>
    <mergeCell ref="B67:D67"/>
    <mergeCell ref="B68:D68"/>
    <mergeCell ref="A69:D69"/>
    <mergeCell ref="A71:E71"/>
    <mergeCell ref="B72:C72"/>
    <mergeCell ref="B87:C87"/>
    <mergeCell ref="B88:C88"/>
    <mergeCell ref="A89:C89"/>
    <mergeCell ref="B91:C91"/>
    <mergeCell ref="B92:C92"/>
    <mergeCell ref="A94:D94"/>
    <mergeCell ref="A81:E81"/>
    <mergeCell ref="B82:C82"/>
    <mergeCell ref="B83:C83"/>
    <mergeCell ref="B84:C84"/>
    <mergeCell ref="B85:C85"/>
    <mergeCell ref="B86:C86"/>
    <mergeCell ref="B102:D102"/>
    <mergeCell ref="B103:D103"/>
    <mergeCell ref="B104:D104"/>
    <mergeCell ref="B105:D105"/>
    <mergeCell ref="A106:D106"/>
    <mergeCell ref="A108:D108"/>
    <mergeCell ref="B95:D95"/>
    <mergeCell ref="B96:D96"/>
    <mergeCell ref="A97:D97"/>
    <mergeCell ref="A99:E99"/>
    <mergeCell ref="B100:D100"/>
    <mergeCell ref="B101:D101"/>
    <mergeCell ref="B116:D116"/>
    <mergeCell ref="B117:D117"/>
    <mergeCell ref="A118:D118"/>
    <mergeCell ref="B119:D119"/>
    <mergeCell ref="A120:D120"/>
    <mergeCell ref="I121:J122"/>
    <mergeCell ref="A110:E110"/>
    <mergeCell ref="A111:D111"/>
    <mergeCell ref="A112:E112"/>
    <mergeCell ref="B113:D113"/>
    <mergeCell ref="B114:D114"/>
    <mergeCell ref="B115:D115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EAF4C-7EC1-4972-9FFC-E4AEEE11174F}">
  <sheetPr>
    <pageSetUpPr fitToPage="1"/>
  </sheetPr>
  <dimension ref="A1:M1065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190</v>
      </c>
      <c r="B3" s="77" t="s">
        <v>191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Tecnico em contabilidade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8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Tecnico em contabilidade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Tecnico em contabilidade</v>
      </c>
      <c r="C21" s="202"/>
      <c r="D21" s="183">
        <f>D15</f>
        <v>8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192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2650.78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Tecnico em contabilidade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2650.78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2650.78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220.84973570000002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73.691683999999995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294.54000000000002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589.06400000000008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73.63300000000001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29.453200000000002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44.1798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29.453200000000002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17.67192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5.8906400000000003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235.62560000000002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1024.97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217.15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788.35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294.54000000000002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1024.97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788.35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2107.86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11.133276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0.795234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91.18683200000001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51.425132000000005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18.820538000000003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1.590468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174.95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220.88949740000001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14.844368000000001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0.55666380000000004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8.7475740000000002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1.9615772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44.002948000000004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291.00262840000005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291.00262840000005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291.00262840000005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206.8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242.77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5467.3626284000002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2650.78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2107.86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174.95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291.00262840000005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242.77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5467.3626284000002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5467.3626284000002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7:B7"/>
    <mergeCell ref="C7:E7"/>
    <mergeCell ref="A8:E8"/>
    <mergeCell ref="A9:E9"/>
    <mergeCell ref="B10:C10"/>
    <mergeCell ref="D10:E10"/>
    <mergeCell ref="A2:E2"/>
    <mergeCell ref="A4:C4"/>
    <mergeCell ref="D4:E4"/>
    <mergeCell ref="A5:E5"/>
    <mergeCell ref="A6:B6"/>
    <mergeCell ref="C6:E6"/>
    <mergeCell ref="B14:C14"/>
    <mergeCell ref="D14:E14"/>
    <mergeCell ref="B15:C15"/>
    <mergeCell ref="D15:E15"/>
    <mergeCell ref="B16:C16"/>
    <mergeCell ref="D16:E16"/>
    <mergeCell ref="B11:C11"/>
    <mergeCell ref="D11:E11"/>
    <mergeCell ref="B12:C12"/>
    <mergeCell ref="D12:E12"/>
    <mergeCell ref="B13:C13"/>
    <mergeCell ref="D13:E13"/>
    <mergeCell ref="B21:C21"/>
    <mergeCell ref="D21:E21"/>
    <mergeCell ref="B22:C22"/>
    <mergeCell ref="D22:E22"/>
    <mergeCell ref="A23:E23"/>
    <mergeCell ref="B24:C24"/>
    <mergeCell ref="D24:E24"/>
    <mergeCell ref="A17:C17"/>
    <mergeCell ref="D17:E17"/>
    <mergeCell ref="A18:E18"/>
    <mergeCell ref="A19:E19"/>
    <mergeCell ref="B20:C20"/>
    <mergeCell ref="D20:E20"/>
    <mergeCell ref="B30:C30"/>
    <mergeCell ref="B31:C31"/>
    <mergeCell ref="B32:C32"/>
    <mergeCell ref="B33:C33"/>
    <mergeCell ref="B34:C34"/>
    <mergeCell ref="B35:C35"/>
    <mergeCell ref="B25:C25"/>
    <mergeCell ref="D25:E25"/>
    <mergeCell ref="B26:C26"/>
    <mergeCell ref="D26:E26"/>
    <mergeCell ref="A28:E28"/>
    <mergeCell ref="B29:D29"/>
    <mergeCell ref="B44:C44"/>
    <mergeCell ref="B45:C45"/>
    <mergeCell ref="B46:C46"/>
    <mergeCell ref="B47:C47"/>
    <mergeCell ref="B48:C48"/>
    <mergeCell ref="B49:C49"/>
    <mergeCell ref="A36:D36"/>
    <mergeCell ref="A38:E38"/>
    <mergeCell ref="B39:C39"/>
    <mergeCell ref="B40:C40"/>
    <mergeCell ref="B41:C41"/>
    <mergeCell ref="A42:C42"/>
    <mergeCell ref="B57:C57"/>
    <mergeCell ref="B58:C58"/>
    <mergeCell ref="B59:C59"/>
    <mergeCell ref="B60:C60"/>
    <mergeCell ref="B61:C61"/>
    <mergeCell ref="B62:C62"/>
    <mergeCell ref="B50:C50"/>
    <mergeCell ref="B51:C51"/>
    <mergeCell ref="B52:C52"/>
    <mergeCell ref="A53:C53"/>
    <mergeCell ref="B55:D55"/>
    <mergeCell ref="B56:C56"/>
    <mergeCell ref="A71:E71"/>
    <mergeCell ref="B72:C72"/>
    <mergeCell ref="B73:C73"/>
    <mergeCell ref="B75:C75"/>
    <mergeCell ref="B76:C76"/>
    <mergeCell ref="B77:C77"/>
    <mergeCell ref="A63:D63"/>
    <mergeCell ref="A65:D65"/>
    <mergeCell ref="B66:D66"/>
    <mergeCell ref="B67:D67"/>
    <mergeCell ref="B68:D68"/>
    <mergeCell ref="A69:D69"/>
    <mergeCell ref="B85:C85"/>
    <mergeCell ref="B86:C86"/>
    <mergeCell ref="B87:C87"/>
    <mergeCell ref="B88:C88"/>
    <mergeCell ref="A89:C89"/>
    <mergeCell ref="B91:C91"/>
    <mergeCell ref="B78:C78"/>
    <mergeCell ref="A79:C79"/>
    <mergeCell ref="A81:E81"/>
    <mergeCell ref="B82:C82"/>
    <mergeCell ref="B83:C83"/>
    <mergeCell ref="B84:C84"/>
    <mergeCell ref="B100:D100"/>
    <mergeCell ref="B101:D101"/>
    <mergeCell ref="B102:D102"/>
    <mergeCell ref="B103:D103"/>
    <mergeCell ref="B104:D104"/>
    <mergeCell ref="B105:D105"/>
    <mergeCell ref="B92:C92"/>
    <mergeCell ref="A94:D94"/>
    <mergeCell ref="B95:D95"/>
    <mergeCell ref="B96:D96"/>
    <mergeCell ref="A97:D97"/>
    <mergeCell ref="A99:E99"/>
    <mergeCell ref="A120:D120"/>
    <mergeCell ref="I121:J122"/>
    <mergeCell ref="B114:D114"/>
    <mergeCell ref="B115:D115"/>
    <mergeCell ref="B116:D116"/>
    <mergeCell ref="B117:D117"/>
    <mergeCell ref="A118:D118"/>
    <mergeCell ref="B119:D119"/>
    <mergeCell ref="A106:D106"/>
    <mergeCell ref="A108:D108"/>
    <mergeCell ref="A110:E110"/>
    <mergeCell ref="A111:D111"/>
    <mergeCell ref="A112:E112"/>
    <mergeCell ref="B113:D11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4A33-00C7-4AC8-AC8C-597D2CD26C15}">
  <sheetPr>
    <pageSetUpPr fitToPage="1"/>
  </sheetPr>
  <dimension ref="A1:M1066"/>
  <sheetViews>
    <sheetView showGridLines="0" view="pageBreakPreview" zoomScale="8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193</v>
      </c>
      <c r="B3" s="77" t="s">
        <v>194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Tecnico orçamentista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Tecnico orçamentista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Tecnico orçamentista</v>
      </c>
      <c r="C21" s="202"/>
      <c r="D21" s="183">
        <f>D15</f>
        <v>1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195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2650.78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Tecnico orçamentista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2650.78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2650.78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220.84973570000002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73.691683999999995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294.54000000000002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589.06400000000008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73.63300000000001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29.453200000000002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44.1798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29.453200000000002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17.67192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5.8906400000000003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235.62560000000002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1024.97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217.15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788.35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294.54000000000002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1024.97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788.35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2107.86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11.133276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0.795234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91.18683200000001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51.425132000000005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18.820538000000003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1.590468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174.95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hidden="1" customHeight="1" x14ac:dyDescent="0.2">
      <c r="A82" s="75"/>
      <c r="B82" s="75"/>
      <c r="C82" s="75"/>
      <c r="D82" s="75"/>
      <c r="E82" s="75"/>
      <c r="F82" s="36"/>
      <c r="G82" s="4"/>
      <c r="H82" s="5"/>
      <c r="I82" s="4"/>
    </row>
    <row r="83" spans="1:9" ht="14.1" customHeight="1" x14ac:dyDescent="0.2">
      <c r="A83" s="17" t="s">
        <v>49</v>
      </c>
      <c r="B83" s="211" t="s">
        <v>99</v>
      </c>
      <c r="C83" s="211"/>
      <c r="D83" s="25" t="s">
        <v>24</v>
      </c>
      <c r="E83" s="17" t="s">
        <v>9</v>
      </c>
      <c r="F83" s="4"/>
      <c r="G83" s="4"/>
      <c r="H83" s="5"/>
      <c r="I83" s="4"/>
    </row>
    <row r="84" spans="1:9" ht="14.1" customHeight="1" x14ac:dyDescent="0.2">
      <c r="A84" s="26" t="s">
        <v>0</v>
      </c>
      <c r="B84" s="202" t="s">
        <v>100</v>
      </c>
      <c r="C84" s="202"/>
      <c r="D84" s="27">
        <v>8.3330000000000001E-2</v>
      </c>
      <c r="E84" s="33">
        <f>($E$36)*D84</f>
        <v>220.88949740000001</v>
      </c>
      <c r="F84" s="4"/>
      <c r="G84" s="4"/>
      <c r="H84" s="5"/>
      <c r="I84" s="4"/>
    </row>
    <row r="85" spans="1:9" ht="14.1" customHeight="1" x14ac:dyDescent="0.2">
      <c r="A85" s="26" t="s">
        <v>1</v>
      </c>
      <c r="B85" s="202" t="s">
        <v>101</v>
      </c>
      <c r="C85" s="202"/>
      <c r="D85" s="27">
        <v>5.5999999999999999E-3</v>
      </c>
      <c r="E85" s="33">
        <f t="shared" ref="E85:E88" si="3">($E$36)*D85</f>
        <v>14.844368000000001</v>
      </c>
      <c r="F85" s="4"/>
      <c r="G85" s="4"/>
      <c r="H85" s="5"/>
      <c r="I85" s="4"/>
    </row>
    <row r="86" spans="1:9" ht="14.1" customHeight="1" x14ac:dyDescent="0.2">
      <c r="A86" s="26" t="s">
        <v>3</v>
      </c>
      <c r="B86" s="202" t="s">
        <v>103</v>
      </c>
      <c r="C86" s="202"/>
      <c r="D86" s="27">
        <v>2.1000000000000001E-4</v>
      </c>
      <c r="E86" s="33">
        <f t="shared" si="3"/>
        <v>0.55666380000000004</v>
      </c>
      <c r="F86" s="4"/>
      <c r="G86" s="4"/>
      <c r="H86" s="5"/>
      <c r="I86" s="4"/>
    </row>
    <row r="87" spans="1:9" ht="14.1" customHeight="1" x14ac:dyDescent="0.2">
      <c r="A87" s="26" t="s">
        <v>5</v>
      </c>
      <c r="B87" s="202" t="s">
        <v>102</v>
      </c>
      <c r="C87" s="202"/>
      <c r="D87" s="27">
        <v>3.3E-3</v>
      </c>
      <c r="E87" s="33">
        <f t="shared" si="3"/>
        <v>8.7475740000000002</v>
      </c>
      <c r="F87" s="4"/>
      <c r="G87" s="4"/>
      <c r="H87" s="5"/>
      <c r="I87" s="4"/>
    </row>
    <row r="88" spans="1:9" ht="14.1" customHeight="1" x14ac:dyDescent="0.2">
      <c r="A88" s="26" t="s">
        <v>13</v>
      </c>
      <c r="B88" s="202" t="s">
        <v>104</v>
      </c>
      <c r="C88" s="202"/>
      <c r="D88" s="27">
        <v>7.3999999999999999E-4</v>
      </c>
      <c r="E88" s="33">
        <f t="shared" si="3"/>
        <v>1.9615772</v>
      </c>
      <c r="F88" s="4"/>
      <c r="G88" s="4"/>
      <c r="H88" s="5"/>
      <c r="I88" s="4"/>
    </row>
    <row r="89" spans="1:9" s="3" customFormat="1" ht="14.1" customHeight="1" x14ac:dyDescent="0.2">
      <c r="A89" s="26" t="s">
        <v>15</v>
      </c>
      <c r="B89" s="202" t="s">
        <v>105</v>
      </c>
      <c r="C89" s="202"/>
      <c r="D89" s="27">
        <v>1.66E-2</v>
      </c>
      <c r="E89" s="33">
        <f>($E$36)*D89</f>
        <v>44.002948000000004</v>
      </c>
      <c r="F89" s="28"/>
      <c r="G89" s="6"/>
      <c r="H89" s="29"/>
      <c r="I89" s="6"/>
    </row>
    <row r="90" spans="1:9" ht="14.1" customHeight="1" x14ac:dyDescent="0.2">
      <c r="A90" s="211" t="s">
        <v>88</v>
      </c>
      <c r="B90" s="211"/>
      <c r="C90" s="211"/>
      <c r="D90" s="25">
        <f>SUM(D84:D89)</f>
        <v>0.10978</v>
      </c>
      <c r="E90" s="37">
        <f>SUM(E84:E89)</f>
        <v>291.00262840000005</v>
      </c>
      <c r="F90" s="4"/>
      <c r="G90" s="4"/>
      <c r="H90" s="5"/>
      <c r="I90" s="4"/>
    </row>
    <row r="91" spans="1:9" ht="14.1" customHeight="1" x14ac:dyDescent="0.2">
      <c r="A91" s="75"/>
      <c r="B91" s="75"/>
      <c r="C91" s="75"/>
      <c r="D91" s="75"/>
      <c r="E91" s="75"/>
      <c r="F91" s="4"/>
      <c r="G91" s="4"/>
      <c r="H91" s="5"/>
      <c r="I91" s="4"/>
    </row>
    <row r="92" spans="1:9" ht="14.1" customHeight="1" x14ac:dyDescent="0.2">
      <c r="A92" s="17" t="s">
        <v>50</v>
      </c>
      <c r="B92" s="211" t="s">
        <v>106</v>
      </c>
      <c r="C92" s="211"/>
      <c r="D92" s="25" t="s">
        <v>24</v>
      </c>
      <c r="E92" s="17" t="s">
        <v>9</v>
      </c>
      <c r="F92" s="4"/>
      <c r="G92" s="4"/>
      <c r="H92" s="5"/>
      <c r="I92" s="4"/>
    </row>
    <row r="93" spans="1:9" ht="14.1" customHeight="1" x14ac:dyDescent="0.2">
      <c r="A93" s="26" t="s">
        <v>0</v>
      </c>
      <c r="B93" s="202" t="s">
        <v>107</v>
      </c>
      <c r="C93" s="202"/>
      <c r="D93" s="27">
        <v>0</v>
      </c>
      <c r="E93" s="13">
        <f>ROUND($E$36*D93,2)</f>
        <v>0</v>
      </c>
      <c r="F93" s="4"/>
      <c r="G93" s="4"/>
      <c r="H93" s="5"/>
      <c r="I93" s="4"/>
    </row>
    <row r="94" spans="1:9" ht="14.1" customHeight="1" x14ac:dyDescent="0.2">
      <c r="A94" s="75"/>
      <c r="B94" s="75"/>
      <c r="C94" s="75"/>
      <c r="D94" s="75"/>
      <c r="E94" s="75"/>
      <c r="F94" s="4"/>
      <c r="G94" s="4"/>
      <c r="H94" s="5"/>
      <c r="I94" s="4"/>
    </row>
    <row r="95" spans="1:9" ht="14.1" customHeight="1" x14ac:dyDescent="0.2">
      <c r="A95" s="217" t="s">
        <v>108</v>
      </c>
      <c r="B95" s="217"/>
      <c r="C95" s="217"/>
      <c r="D95" s="217"/>
      <c r="E95" s="34" t="s">
        <v>51</v>
      </c>
      <c r="F95" s="38"/>
      <c r="G95" s="4"/>
      <c r="H95" s="5"/>
      <c r="I95" s="4"/>
    </row>
    <row r="96" spans="1:9" ht="14.1" customHeight="1" x14ac:dyDescent="0.2">
      <c r="A96" s="26" t="s">
        <v>49</v>
      </c>
      <c r="B96" s="212" t="s">
        <v>99</v>
      </c>
      <c r="C96" s="212"/>
      <c r="D96" s="212"/>
      <c r="E96" s="13">
        <f>D90*(SUM(E36))</f>
        <v>291.00262840000005</v>
      </c>
      <c r="F96" s="4"/>
      <c r="G96" s="4"/>
      <c r="H96" s="5"/>
      <c r="I96" s="4"/>
    </row>
    <row r="97" spans="1:13" ht="14.1" customHeight="1" x14ac:dyDescent="0.2">
      <c r="A97" s="26" t="s">
        <v>50</v>
      </c>
      <c r="B97" s="212" t="s">
        <v>106</v>
      </c>
      <c r="C97" s="212"/>
      <c r="D97" s="212"/>
      <c r="E97" s="13">
        <f>ROUND($E$36*D97,2)</f>
        <v>0</v>
      </c>
      <c r="F97" s="4"/>
      <c r="G97" s="38"/>
      <c r="H97" s="5"/>
      <c r="I97" s="4"/>
    </row>
    <row r="98" spans="1:13" ht="14.1" customHeight="1" x14ac:dyDescent="0.2">
      <c r="A98" s="217" t="s">
        <v>109</v>
      </c>
      <c r="B98" s="217"/>
      <c r="C98" s="217"/>
      <c r="D98" s="217"/>
      <c r="E98" s="78">
        <f>SUM(E96:E97)</f>
        <v>291.00262840000005</v>
      </c>
      <c r="F98" s="38"/>
      <c r="G98" s="4"/>
      <c r="H98" s="5"/>
      <c r="I98" s="4"/>
    </row>
    <row r="99" spans="1:13" ht="14.1" customHeight="1" x14ac:dyDescent="0.2">
      <c r="A99" s="75"/>
      <c r="B99" s="75"/>
      <c r="C99" s="75"/>
      <c r="D99" s="75"/>
      <c r="E99" s="75"/>
      <c r="F99" s="6"/>
      <c r="G99" s="4"/>
      <c r="H99" s="5"/>
      <c r="I99" s="4"/>
    </row>
    <row r="100" spans="1:13" ht="14.1" customHeight="1" x14ac:dyDescent="0.2">
      <c r="A100" s="201" t="s">
        <v>52</v>
      </c>
      <c r="B100" s="201"/>
      <c r="C100" s="201"/>
      <c r="D100" s="201"/>
      <c r="E100" s="201"/>
      <c r="F100" s="6"/>
      <c r="G100" s="4"/>
      <c r="H100" s="5"/>
      <c r="I100" s="4"/>
    </row>
    <row r="101" spans="1:13" ht="14.1" customHeight="1" x14ac:dyDescent="0.2">
      <c r="A101" s="39">
        <v>5</v>
      </c>
      <c r="B101" s="222" t="s">
        <v>53</v>
      </c>
      <c r="C101" s="222"/>
      <c r="D101" s="222"/>
      <c r="E101" s="34" t="s">
        <v>51</v>
      </c>
      <c r="F101" s="6"/>
      <c r="G101" s="4"/>
      <c r="H101" s="5"/>
      <c r="I101" s="4"/>
    </row>
    <row r="102" spans="1:13" ht="14.1" customHeight="1" x14ac:dyDescent="0.2">
      <c r="A102" s="42" t="s">
        <v>0</v>
      </c>
      <c r="B102" s="220" t="s">
        <v>54</v>
      </c>
      <c r="C102" s="220"/>
      <c r="D102" s="220"/>
      <c r="E102" s="40">
        <v>35.97</v>
      </c>
      <c r="F102" s="6"/>
      <c r="G102" s="4"/>
      <c r="H102" s="5"/>
      <c r="I102" s="4"/>
      <c r="M102" s="9"/>
    </row>
    <row r="103" spans="1:13" ht="14.1" customHeight="1" x14ac:dyDescent="0.2">
      <c r="A103" s="42" t="s">
        <v>1</v>
      </c>
      <c r="B103" s="220" t="s">
        <v>110</v>
      </c>
      <c r="C103" s="220"/>
      <c r="D103" s="220"/>
      <c r="E103" s="40">
        <v>206.8</v>
      </c>
      <c r="F103" s="6"/>
      <c r="G103" s="4"/>
      <c r="H103" s="5"/>
      <c r="I103" s="4"/>
      <c r="M103" s="9"/>
    </row>
    <row r="104" spans="1:13" ht="12" x14ac:dyDescent="0.2">
      <c r="A104" s="42" t="s">
        <v>3</v>
      </c>
      <c r="B104" s="220" t="s">
        <v>111</v>
      </c>
      <c r="C104" s="220"/>
      <c r="D104" s="220"/>
      <c r="E104" s="40">
        <v>0</v>
      </c>
      <c r="F104" s="6"/>
      <c r="G104" s="4"/>
      <c r="H104" s="5"/>
      <c r="I104" s="4"/>
      <c r="M104" s="9"/>
    </row>
    <row r="105" spans="1:13" ht="14.1" customHeight="1" x14ac:dyDescent="0.2">
      <c r="A105" s="42" t="s">
        <v>5</v>
      </c>
      <c r="B105" s="220" t="s">
        <v>112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42" t="s">
        <v>13</v>
      </c>
      <c r="B106" s="220" t="s">
        <v>86</v>
      </c>
      <c r="C106" s="220"/>
      <c r="D106" s="220"/>
      <c r="E106" s="40">
        <v>0</v>
      </c>
      <c r="F106" s="4"/>
      <c r="G106" s="4"/>
      <c r="H106" s="5"/>
      <c r="I106" s="4"/>
      <c r="M106" s="9"/>
    </row>
    <row r="107" spans="1:13" ht="14.1" customHeight="1" x14ac:dyDescent="0.2">
      <c r="A107" s="217" t="s">
        <v>113</v>
      </c>
      <c r="B107" s="217"/>
      <c r="C107" s="217"/>
      <c r="D107" s="217"/>
      <c r="E107" s="78">
        <f>SUM(E102:E105)</f>
        <v>242.77</v>
      </c>
      <c r="F107" s="4"/>
      <c r="G107" s="4"/>
      <c r="H107" s="5"/>
      <c r="I107" s="4"/>
    </row>
    <row r="108" spans="1:13" ht="14.1" customHeight="1" x14ac:dyDescent="0.2">
      <c r="A108" s="75"/>
      <c r="B108" s="75"/>
      <c r="C108" s="75"/>
      <c r="D108" s="75"/>
      <c r="E108" s="75"/>
      <c r="F108" s="6"/>
      <c r="G108" s="4"/>
      <c r="H108" s="5"/>
      <c r="I108" s="4"/>
    </row>
    <row r="109" spans="1:13" ht="14.1" customHeight="1" x14ac:dyDescent="0.2">
      <c r="A109" s="217" t="s">
        <v>114</v>
      </c>
      <c r="B109" s="217"/>
      <c r="C109" s="217"/>
      <c r="D109" s="217"/>
      <c r="E109" s="74">
        <f>E107+E98+E79+E69+E36</f>
        <v>5467.3626284000002</v>
      </c>
      <c r="F109" s="6"/>
      <c r="G109" s="4"/>
      <c r="H109" s="5"/>
      <c r="I109" s="4"/>
    </row>
    <row r="110" spans="1:13" ht="14.1" customHeight="1" x14ac:dyDescent="0.2">
      <c r="A110" s="75"/>
      <c r="B110" s="75"/>
      <c r="C110" s="75"/>
      <c r="D110" s="75"/>
      <c r="E110" s="75"/>
      <c r="F110" s="6"/>
      <c r="G110" s="4"/>
      <c r="H110" s="5"/>
      <c r="I110" s="4"/>
    </row>
    <row r="111" spans="1:13" ht="14.1" customHeight="1" x14ac:dyDescent="0.2">
      <c r="A111" s="201" t="s">
        <v>118</v>
      </c>
      <c r="B111" s="201"/>
      <c r="C111" s="201"/>
      <c r="D111" s="201"/>
      <c r="E111" s="201"/>
      <c r="F111" s="6"/>
      <c r="G111" s="4"/>
      <c r="H111" s="5"/>
      <c r="I111" s="4"/>
    </row>
    <row r="112" spans="1:13" ht="14.1" customHeight="1" x14ac:dyDescent="0.2">
      <c r="A112" s="222" t="s">
        <v>115</v>
      </c>
      <c r="B112" s="222"/>
      <c r="C112" s="222"/>
      <c r="D112" s="222"/>
      <c r="E112" s="34" t="s">
        <v>116</v>
      </c>
      <c r="F112" s="6"/>
      <c r="G112" s="4"/>
      <c r="H112" s="5"/>
      <c r="I112" s="4"/>
    </row>
    <row r="113" spans="1:12" ht="14.1" customHeight="1" x14ac:dyDescent="0.2">
      <c r="A113" s="209" t="s">
        <v>117</v>
      </c>
      <c r="B113" s="209"/>
      <c r="C113" s="209"/>
      <c r="D113" s="209"/>
      <c r="E113" s="209"/>
      <c r="F113" s="4"/>
      <c r="G113" s="4"/>
      <c r="H113" s="5"/>
      <c r="I113" s="4"/>
    </row>
    <row r="114" spans="1:12" ht="14.1" customHeight="1" x14ac:dyDescent="0.2">
      <c r="A114" s="62" t="s">
        <v>0</v>
      </c>
      <c r="B114" s="202" t="s">
        <v>55</v>
      </c>
      <c r="C114" s="202"/>
      <c r="D114" s="202"/>
      <c r="E114" s="68">
        <f>E36</f>
        <v>2650.78</v>
      </c>
      <c r="F114" s="4"/>
      <c r="G114" s="15"/>
      <c r="H114" s="5"/>
      <c r="I114" s="4"/>
    </row>
    <row r="115" spans="1:12" ht="14.1" customHeight="1" x14ac:dyDescent="0.2">
      <c r="A115" s="62" t="s">
        <v>1</v>
      </c>
      <c r="B115" s="202" t="s">
        <v>56</v>
      </c>
      <c r="C115" s="202"/>
      <c r="D115" s="202"/>
      <c r="E115" s="68">
        <f>E69</f>
        <v>2107.86</v>
      </c>
      <c r="F115" s="4"/>
      <c r="G115" s="4"/>
      <c r="H115" s="5"/>
      <c r="I115" s="4"/>
    </row>
    <row r="116" spans="1:12" ht="14.1" customHeight="1" x14ac:dyDescent="0.2">
      <c r="A116" s="62" t="s">
        <v>3</v>
      </c>
      <c r="B116" s="202" t="s">
        <v>57</v>
      </c>
      <c r="C116" s="202"/>
      <c r="D116" s="202"/>
      <c r="E116" s="68">
        <f>E79</f>
        <v>174.95</v>
      </c>
      <c r="F116" s="4"/>
      <c r="G116" s="4"/>
      <c r="H116" s="5"/>
      <c r="I116" s="4"/>
    </row>
    <row r="117" spans="1:12" ht="14.1" customHeight="1" x14ac:dyDescent="0.2">
      <c r="A117" s="62" t="s">
        <v>5</v>
      </c>
      <c r="B117" s="202" t="s">
        <v>58</v>
      </c>
      <c r="C117" s="202"/>
      <c r="D117" s="202"/>
      <c r="E117" s="68">
        <f>E98</f>
        <v>291.00262840000005</v>
      </c>
      <c r="F117" s="4"/>
      <c r="G117" s="4"/>
      <c r="H117" s="16"/>
      <c r="I117" s="4"/>
    </row>
    <row r="118" spans="1:12" ht="14.1" customHeight="1" x14ac:dyDescent="0.2">
      <c r="A118" s="62" t="s">
        <v>13</v>
      </c>
      <c r="B118" s="202" t="s">
        <v>59</v>
      </c>
      <c r="C118" s="202"/>
      <c r="D118" s="202"/>
      <c r="E118" s="68">
        <f>E107</f>
        <v>242.77</v>
      </c>
      <c r="F118" s="15"/>
      <c r="G118" s="4"/>
      <c r="H118" s="5"/>
      <c r="I118" s="4"/>
      <c r="L118" s="41"/>
    </row>
    <row r="119" spans="1:12" ht="14.1" customHeight="1" x14ac:dyDescent="0.2">
      <c r="A119" s="198" t="s">
        <v>60</v>
      </c>
      <c r="B119" s="198"/>
      <c r="C119" s="198"/>
      <c r="D119" s="198"/>
      <c r="E119" s="68">
        <f>SUM(E114:E118)</f>
        <v>5467.3626284000002</v>
      </c>
      <c r="G119" s="5"/>
      <c r="H119" s="15"/>
      <c r="I119" s="4"/>
    </row>
    <row r="120" spans="1:12" ht="14.1" customHeight="1" x14ac:dyDescent="0.2">
      <c r="A120" s="62" t="s">
        <v>15</v>
      </c>
      <c r="B120" s="202" t="s">
        <v>119</v>
      </c>
      <c r="C120" s="202"/>
      <c r="D120" s="202"/>
      <c r="E120" s="68">
        <v>0</v>
      </c>
      <c r="F120" s="43"/>
      <c r="H120" s="45"/>
      <c r="I120" s="51"/>
    </row>
    <row r="121" spans="1:12" ht="14.1" customHeight="1" x14ac:dyDescent="0.2">
      <c r="A121" s="157" t="s">
        <v>61</v>
      </c>
      <c r="B121" s="157"/>
      <c r="C121" s="157"/>
      <c r="D121" s="157"/>
      <c r="E121" s="74">
        <f>SUM(E119:E120)</f>
        <v>5467.3626284000002</v>
      </c>
      <c r="F121" s="43"/>
      <c r="G121" s="47"/>
      <c r="H121" s="45"/>
      <c r="I121" s="51"/>
    </row>
    <row r="122" spans="1:12" ht="14.1" hidden="1" customHeight="1" x14ac:dyDescent="0.2">
      <c r="C122" s="48"/>
      <c r="D122" s="49"/>
      <c r="E122" s="50">
        <v>7280.6337200300004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6974.4523550000004</v>
      </c>
      <c r="F123" s="43"/>
      <c r="H123" s="45"/>
      <c r="I123" s="221"/>
      <c r="J123" s="221"/>
    </row>
    <row r="124" spans="1:12" ht="14.1" hidden="1" customHeight="1" x14ac:dyDescent="0.2">
      <c r="C124" s="48"/>
      <c r="D124" s="49"/>
      <c r="E124" s="52">
        <v>2349</v>
      </c>
      <c r="F124" s="43"/>
      <c r="G124" s="53"/>
      <c r="H124" s="45"/>
      <c r="I124" s="51"/>
    </row>
    <row r="125" spans="1:12" ht="14.1" customHeight="1" x14ac:dyDescent="0.2">
      <c r="C125" s="48"/>
      <c r="D125" s="49"/>
      <c r="E125" s="54"/>
      <c r="F125" s="43"/>
      <c r="G125" s="55"/>
      <c r="H125" s="45"/>
      <c r="I125" s="51"/>
    </row>
    <row r="126" spans="1:12" ht="12" x14ac:dyDescent="0.2">
      <c r="C126" s="48"/>
      <c r="D126" s="49"/>
      <c r="E126" s="54"/>
      <c r="F126" s="43"/>
      <c r="H126" s="45"/>
      <c r="I126" s="51"/>
    </row>
    <row r="127" spans="1:12" ht="12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F128" s="43"/>
      <c r="H128" s="45"/>
      <c r="I128" s="51"/>
    </row>
    <row r="129" spans="3:9" ht="14.1" customHeight="1" x14ac:dyDescent="0.2">
      <c r="C129" s="48"/>
      <c r="D129" s="49"/>
      <c r="E129" s="56"/>
      <c r="F129" s="43"/>
      <c r="H129" s="45"/>
      <c r="I129" s="51"/>
    </row>
    <row r="130" spans="3:9" ht="14.1" customHeight="1" x14ac:dyDescent="0.2">
      <c r="C130" s="48"/>
      <c r="D130" s="49"/>
      <c r="E130" s="54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  <c r="F1063" s="43"/>
      <c r="H1063" s="45"/>
      <c r="I1063" s="51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  <row r="1066" spans="3:9" ht="14.1" customHeight="1" x14ac:dyDescent="0.2">
      <c r="C1066" s="48"/>
      <c r="D1066" s="49"/>
      <c r="E1066" s="56"/>
    </row>
  </sheetData>
  <mergeCells count="123">
    <mergeCell ref="A7:B7"/>
    <mergeCell ref="C7:E7"/>
    <mergeCell ref="A8:E8"/>
    <mergeCell ref="A9:E9"/>
    <mergeCell ref="B10:C10"/>
    <mergeCell ref="D10:E10"/>
    <mergeCell ref="A2:E2"/>
    <mergeCell ref="A4:C4"/>
    <mergeCell ref="D4:E4"/>
    <mergeCell ref="A5:E5"/>
    <mergeCell ref="A6:B6"/>
    <mergeCell ref="C6:E6"/>
    <mergeCell ref="B14:C14"/>
    <mergeCell ref="D14:E14"/>
    <mergeCell ref="B15:C15"/>
    <mergeCell ref="D15:E15"/>
    <mergeCell ref="B16:C16"/>
    <mergeCell ref="D16:E16"/>
    <mergeCell ref="B11:C11"/>
    <mergeCell ref="D11:E11"/>
    <mergeCell ref="B12:C12"/>
    <mergeCell ref="D12:E12"/>
    <mergeCell ref="B13:C13"/>
    <mergeCell ref="D13:E13"/>
    <mergeCell ref="B21:C21"/>
    <mergeCell ref="D21:E21"/>
    <mergeCell ref="B22:C22"/>
    <mergeCell ref="D22:E22"/>
    <mergeCell ref="A23:E23"/>
    <mergeCell ref="B24:C24"/>
    <mergeCell ref="D24:E24"/>
    <mergeCell ref="A17:C17"/>
    <mergeCell ref="D17:E17"/>
    <mergeCell ref="A18:E18"/>
    <mergeCell ref="A19:E19"/>
    <mergeCell ref="B20:C20"/>
    <mergeCell ref="D20:E20"/>
    <mergeCell ref="B30:C30"/>
    <mergeCell ref="B31:C31"/>
    <mergeCell ref="B32:C32"/>
    <mergeCell ref="B33:C33"/>
    <mergeCell ref="B34:C34"/>
    <mergeCell ref="B35:C35"/>
    <mergeCell ref="B25:C25"/>
    <mergeCell ref="D25:E25"/>
    <mergeCell ref="B26:C26"/>
    <mergeCell ref="D26:E26"/>
    <mergeCell ref="A28:E28"/>
    <mergeCell ref="B29:D29"/>
    <mergeCell ref="B44:C44"/>
    <mergeCell ref="B45:C45"/>
    <mergeCell ref="B46:C46"/>
    <mergeCell ref="B47:C47"/>
    <mergeCell ref="B48:C48"/>
    <mergeCell ref="B49:C49"/>
    <mergeCell ref="A36:D36"/>
    <mergeCell ref="A38:E38"/>
    <mergeCell ref="B39:C39"/>
    <mergeCell ref="B40:C40"/>
    <mergeCell ref="B41:C41"/>
    <mergeCell ref="A42:C42"/>
    <mergeCell ref="B57:C57"/>
    <mergeCell ref="B58:C58"/>
    <mergeCell ref="B59:C59"/>
    <mergeCell ref="B60:C60"/>
    <mergeCell ref="B61:C61"/>
    <mergeCell ref="B62:C62"/>
    <mergeCell ref="B50:C50"/>
    <mergeCell ref="B51:C51"/>
    <mergeCell ref="B52:C52"/>
    <mergeCell ref="A53:C53"/>
    <mergeCell ref="B55:D55"/>
    <mergeCell ref="B56:C56"/>
    <mergeCell ref="A71:E71"/>
    <mergeCell ref="B72:C72"/>
    <mergeCell ref="B73:C73"/>
    <mergeCell ref="B75:C75"/>
    <mergeCell ref="B76:C76"/>
    <mergeCell ref="B77:C77"/>
    <mergeCell ref="A63:D63"/>
    <mergeCell ref="A65:D65"/>
    <mergeCell ref="B66:D66"/>
    <mergeCell ref="B67:D67"/>
    <mergeCell ref="B68:D68"/>
    <mergeCell ref="A69:D69"/>
    <mergeCell ref="B86:C86"/>
    <mergeCell ref="B87:C87"/>
    <mergeCell ref="B88:C88"/>
    <mergeCell ref="B89:C89"/>
    <mergeCell ref="A90:C90"/>
    <mergeCell ref="B92:C92"/>
    <mergeCell ref="B78:C78"/>
    <mergeCell ref="A79:C79"/>
    <mergeCell ref="A81:E81"/>
    <mergeCell ref="B83:C83"/>
    <mergeCell ref="B84:C84"/>
    <mergeCell ref="B85:C85"/>
    <mergeCell ref="B101:D101"/>
    <mergeCell ref="B102:D102"/>
    <mergeCell ref="B103:D103"/>
    <mergeCell ref="B104:D104"/>
    <mergeCell ref="B105:D105"/>
    <mergeCell ref="B106:D106"/>
    <mergeCell ref="B93:C93"/>
    <mergeCell ref="A95:D95"/>
    <mergeCell ref="B96:D96"/>
    <mergeCell ref="B97:D97"/>
    <mergeCell ref="A98:D98"/>
    <mergeCell ref="A100:E100"/>
    <mergeCell ref="A121:D121"/>
    <mergeCell ref="I122:J123"/>
    <mergeCell ref="B115:D115"/>
    <mergeCell ref="B116:D116"/>
    <mergeCell ref="B117:D117"/>
    <mergeCell ref="B118:D118"/>
    <mergeCell ref="A119:D119"/>
    <mergeCell ref="B120:D120"/>
    <mergeCell ref="A107:D107"/>
    <mergeCell ref="A109:D109"/>
    <mergeCell ref="A111:E111"/>
    <mergeCell ref="A112:D112"/>
    <mergeCell ref="A113:E113"/>
    <mergeCell ref="B114:D114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C4876-0170-4F4B-9C87-9B2D5C4F3B20}">
  <sheetPr>
    <pageSetUpPr fitToPage="1"/>
  </sheetPr>
  <dimension ref="A1:M1065"/>
  <sheetViews>
    <sheetView showGridLines="0" topLeftCell="A19" zoomScale="115" zoomScaleNormal="115" zoomScaleSheetLayoutView="85" workbookViewId="0">
      <selection activeCell="E47" sqref="E47"/>
    </sheetView>
  </sheetViews>
  <sheetFormatPr defaultRowHeight="14.1" customHeight="1" x14ac:dyDescent="0.2"/>
  <cols>
    <col min="1" max="1" width="6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5.42578125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196</v>
      </c>
      <c r="B3" s="77" t="s">
        <v>197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Topografo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1364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10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Topografo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Topografo</v>
      </c>
      <c r="C21" s="202"/>
      <c r="D21" s="183">
        <f>D15</f>
        <v>10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198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2183.7199999999998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230" t="str">
        <f>B3</f>
        <v>Topografo</v>
      </c>
      <c r="E25" s="230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2183.7199999999998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f>E30*D31</f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3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2183.7199999999998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8.3315E-2</v>
      </c>
      <c r="E40" s="13">
        <f>D40*E36</f>
        <v>181.93663179999999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60.707415999999988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0.11111499999999999</v>
      </c>
      <c r="E42" s="66">
        <f>ROUND(SUM(E40:E41),2)</f>
        <v>242.64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485.27199999999993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60.658999999999992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24.263599999999997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36.395399999999995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24.263599999999997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14.558159999999999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4.8527199999999997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194.10879999999997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844.37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280.12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v>704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ref="E58" si="1">22*D58</f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235</v>
      </c>
      <c r="E59" s="12">
        <v>235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1460.32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242.64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844.37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1460.32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2547.33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9.1716239999999978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0.65511599999999992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75.119968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42.364167999999999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15.504412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1.3102319999999998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144.13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8.3330000000000001E-2</v>
      </c>
      <c r="E83" s="33">
        <f>($E$36)*D83</f>
        <v>181.96938759999998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12.228831999999999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0.45858119999999997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7.206275999999999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1.6159527999999999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36.249751999999994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0.10978</v>
      </c>
      <c r="E89" s="37">
        <f>SUM(E83:E88)</f>
        <v>239.72878159999999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239.72878159999999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239.72878159999999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118.8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53.52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208.29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5323.1987816000001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2183.7199999999998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2547.33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144.13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239.72878159999999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208.29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5323.1987815999992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5323.1987815999992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7:B7"/>
    <mergeCell ref="C7:E7"/>
    <mergeCell ref="A8:E8"/>
    <mergeCell ref="A9:E9"/>
    <mergeCell ref="B10:C10"/>
    <mergeCell ref="D10:E10"/>
    <mergeCell ref="A2:E2"/>
    <mergeCell ref="A4:C4"/>
    <mergeCell ref="D4:E4"/>
    <mergeCell ref="A5:E5"/>
    <mergeCell ref="A6:B6"/>
    <mergeCell ref="C6:E6"/>
    <mergeCell ref="B14:C14"/>
    <mergeCell ref="D14:E14"/>
    <mergeCell ref="B15:C15"/>
    <mergeCell ref="D15:E15"/>
    <mergeCell ref="B16:C16"/>
    <mergeCell ref="D16:E16"/>
    <mergeCell ref="B11:C11"/>
    <mergeCell ref="D11:E11"/>
    <mergeCell ref="B12:C12"/>
    <mergeCell ref="D12:E12"/>
    <mergeCell ref="B13:C13"/>
    <mergeCell ref="D13:E13"/>
    <mergeCell ref="B21:C21"/>
    <mergeCell ref="D21:E21"/>
    <mergeCell ref="B22:C22"/>
    <mergeCell ref="D22:E22"/>
    <mergeCell ref="A23:E23"/>
    <mergeCell ref="B24:C24"/>
    <mergeCell ref="D24:E24"/>
    <mergeCell ref="A17:C17"/>
    <mergeCell ref="D17:E17"/>
    <mergeCell ref="A18:E18"/>
    <mergeCell ref="A19:E19"/>
    <mergeCell ref="B20:C20"/>
    <mergeCell ref="D20:E20"/>
    <mergeCell ref="B30:C30"/>
    <mergeCell ref="B31:C31"/>
    <mergeCell ref="B32:C32"/>
    <mergeCell ref="B33:C33"/>
    <mergeCell ref="B34:C34"/>
    <mergeCell ref="B35:C35"/>
    <mergeCell ref="B25:C25"/>
    <mergeCell ref="D25:E25"/>
    <mergeCell ref="B26:C26"/>
    <mergeCell ref="D26:E26"/>
    <mergeCell ref="A28:E28"/>
    <mergeCell ref="B29:D29"/>
    <mergeCell ref="B44:C44"/>
    <mergeCell ref="B45:C45"/>
    <mergeCell ref="B46:C46"/>
    <mergeCell ref="B47:C47"/>
    <mergeCell ref="B48:C48"/>
    <mergeCell ref="B49:C49"/>
    <mergeCell ref="A36:D36"/>
    <mergeCell ref="A38:E38"/>
    <mergeCell ref="B39:C39"/>
    <mergeCell ref="B40:C40"/>
    <mergeCell ref="B41:C41"/>
    <mergeCell ref="A42:C42"/>
    <mergeCell ref="B57:C57"/>
    <mergeCell ref="B58:C58"/>
    <mergeCell ref="B59:C59"/>
    <mergeCell ref="B60:C60"/>
    <mergeCell ref="B61:C61"/>
    <mergeCell ref="B62:C62"/>
    <mergeCell ref="B50:C50"/>
    <mergeCell ref="B51:C51"/>
    <mergeCell ref="B52:C52"/>
    <mergeCell ref="A53:C53"/>
    <mergeCell ref="B55:D55"/>
    <mergeCell ref="B56:C56"/>
    <mergeCell ref="A71:E71"/>
    <mergeCell ref="B72:C72"/>
    <mergeCell ref="B73:C73"/>
    <mergeCell ref="B75:C75"/>
    <mergeCell ref="B76:C76"/>
    <mergeCell ref="B77:C77"/>
    <mergeCell ref="A63:D63"/>
    <mergeCell ref="A65:D65"/>
    <mergeCell ref="B66:D66"/>
    <mergeCell ref="B67:D67"/>
    <mergeCell ref="B68:D68"/>
    <mergeCell ref="A69:D69"/>
    <mergeCell ref="B85:C85"/>
    <mergeCell ref="B86:C86"/>
    <mergeCell ref="B87:C87"/>
    <mergeCell ref="B88:C88"/>
    <mergeCell ref="A89:C89"/>
    <mergeCell ref="B91:C91"/>
    <mergeCell ref="B78:C78"/>
    <mergeCell ref="A79:C79"/>
    <mergeCell ref="A81:E81"/>
    <mergeCell ref="B82:C82"/>
    <mergeCell ref="B83:C83"/>
    <mergeCell ref="B84:C84"/>
    <mergeCell ref="B100:D100"/>
    <mergeCell ref="B101:D101"/>
    <mergeCell ref="B102:D102"/>
    <mergeCell ref="B103:D103"/>
    <mergeCell ref="B104:D104"/>
    <mergeCell ref="B105:D105"/>
    <mergeCell ref="B92:C92"/>
    <mergeCell ref="A94:D94"/>
    <mergeCell ref="B95:D95"/>
    <mergeCell ref="B96:D96"/>
    <mergeCell ref="A97:D97"/>
    <mergeCell ref="A99:E99"/>
    <mergeCell ref="A120:D120"/>
    <mergeCell ref="I121:J122"/>
    <mergeCell ref="B114:D114"/>
    <mergeCell ref="B115:D115"/>
    <mergeCell ref="B116:D116"/>
    <mergeCell ref="B117:D117"/>
    <mergeCell ref="A118:D118"/>
    <mergeCell ref="B119:D119"/>
    <mergeCell ref="A106:D106"/>
    <mergeCell ref="A108:D108"/>
    <mergeCell ref="A110:E110"/>
    <mergeCell ref="A111:D111"/>
    <mergeCell ref="A112:E112"/>
    <mergeCell ref="B113:D113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38E41-2455-4185-A42C-27EB26B1FB5A}">
  <dimension ref="A1:H10"/>
  <sheetViews>
    <sheetView workbookViewId="0">
      <selection activeCell="H10" sqref="H10"/>
    </sheetView>
  </sheetViews>
  <sheetFormatPr defaultRowHeight="15" x14ac:dyDescent="0.25"/>
  <cols>
    <col min="1" max="1" width="6" style="97" customWidth="1"/>
    <col min="2" max="2" width="68.42578125" style="97" customWidth="1"/>
    <col min="3" max="3" width="9.140625" style="97"/>
    <col min="4" max="4" width="7.140625" style="97" customWidth="1"/>
    <col min="5" max="6" width="14.28515625" style="103" customWidth="1"/>
    <col min="7" max="7" width="9.140625" style="97"/>
    <col min="8" max="8" width="21.85546875" style="97" customWidth="1"/>
    <col min="9" max="16384" width="9.140625" style="97"/>
  </cols>
  <sheetData>
    <row r="1" spans="1:8" ht="33.75" customHeight="1" x14ac:dyDescent="0.25">
      <c r="A1" s="177" t="s">
        <v>276</v>
      </c>
      <c r="B1" s="178"/>
      <c r="C1" s="178"/>
      <c r="D1" s="178"/>
      <c r="E1" s="178"/>
      <c r="F1" s="179"/>
    </row>
    <row r="2" spans="1:8" ht="48" customHeight="1" x14ac:dyDescent="0.25">
      <c r="A2" s="180" t="s">
        <v>277</v>
      </c>
      <c r="B2" s="181"/>
      <c r="C2" s="181"/>
      <c r="D2" s="181"/>
      <c r="E2" s="181"/>
      <c r="F2" s="182"/>
    </row>
    <row r="3" spans="1:8" x14ac:dyDescent="0.25">
      <c r="A3" s="99" t="s">
        <v>201</v>
      </c>
      <c r="B3" s="99" t="s">
        <v>278</v>
      </c>
      <c r="C3" s="99" t="s">
        <v>203</v>
      </c>
      <c r="D3" s="99" t="s">
        <v>279</v>
      </c>
      <c r="E3" s="99" t="s">
        <v>280</v>
      </c>
      <c r="F3" s="99" t="s">
        <v>281</v>
      </c>
    </row>
    <row r="4" spans="1:8" s="101" customFormat="1" ht="48" customHeight="1" x14ac:dyDescent="0.2">
      <c r="A4" s="98" t="s">
        <v>210</v>
      </c>
      <c r="B4" s="104" t="s">
        <v>282</v>
      </c>
      <c r="C4" s="98" t="s">
        <v>283</v>
      </c>
      <c r="D4" s="100">
        <v>855</v>
      </c>
      <c r="E4" s="102">
        <v>13.58</v>
      </c>
      <c r="F4" s="102">
        <f>E4*D4</f>
        <v>11610.9</v>
      </c>
    </row>
    <row r="5" spans="1:8" s="101" customFormat="1" ht="48" customHeight="1" x14ac:dyDescent="0.2">
      <c r="A5" s="98" t="s">
        <v>211</v>
      </c>
      <c r="B5" s="104" t="s">
        <v>284</v>
      </c>
      <c r="C5" s="98" t="s">
        <v>285</v>
      </c>
      <c r="D5" s="100">
        <v>252</v>
      </c>
      <c r="E5" s="102">
        <v>192.06</v>
      </c>
      <c r="F5" s="102">
        <f>E5*D5</f>
        <v>48399.12</v>
      </c>
    </row>
    <row r="6" spans="1:8" s="101" customFormat="1" ht="18.75" customHeight="1" x14ac:dyDescent="0.2">
      <c r="A6" s="174" t="s">
        <v>206</v>
      </c>
      <c r="B6" s="175"/>
      <c r="C6" s="175"/>
      <c r="D6" s="175"/>
      <c r="E6" s="176"/>
      <c r="F6" s="105">
        <f>SUM(F4:F5)</f>
        <v>60010.020000000004</v>
      </c>
    </row>
    <row r="7" spans="1:8" s="101" customFormat="1" ht="18.75" customHeight="1" x14ac:dyDescent="0.2">
      <c r="A7" s="174" t="s">
        <v>286</v>
      </c>
      <c r="B7" s="175"/>
      <c r="C7" s="175"/>
      <c r="D7" s="175"/>
      <c r="E7" s="176"/>
      <c r="F7" s="106">
        <f>'7.8.9 Planilha de Form BDI 123'!G13</f>
        <v>0.16299999999999998</v>
      </c>
    </row>
    <row r="8" spans="1:8" s="101" customFormat="1" ht="18.75" customHeight="1" x14ac:dyDescent="0.2">
      <c r="A8" s="174" t="s">
        <v>287</v>
      </c>
      <c r="B8" s="175"/>
      <c r="C8" s="175"/>
      <c r="D8" s="175"/>
      <c r="E8" s="176"/>
      <c r="F8" s="105">
        <f>F6*F7+F6</f>
        <v>69791.653260000006</v>
      </c>
    </row>
    <row r="9" spans="1:8" s="101" customFormat="1" ht="18.75" customHeight="1" x14ac:dyDescent="0.2">
      <c r="A9" s="174" t="s">
        <v>288</v>
      </c>
      <c r="B9" s="175"/>
      <c r="C9" s="175"/>
      <c r="D9" s="175"/>
      <c r="E9" s="176"/>
      <c r="F9" s="105">
        <f>F8/12</f>
        <v>5815.9711050000005</v>
      </c>
      <c r="H9" s="154">
        <f>F9*F7</f>
        <v>948.00329011499991</v>
      </c>
    </row>
    <row r="10" spans="1:8" x14ac:dyDescent="0.25">
      <c r="H10" s="155">
        <f>F9-H9</f>
        <v>4867.9678148850007</v>
      </c>
    </row>
  </sheetData>
  <mergeCells count="6">
    <mergeCell ref="A9:E9"/>
    <mergeCell ref="A1:F1"/>
    <mergeCell ref="A2:F2"/>
    <mergeCell ref="A6:E6"/>
    <mergeCell ref="A7:E7"/>
    <mergeCell ref="A8:E8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BE7DA-FFCE-4C47-8C1D-C024998BE041}">
  <sheetPr>
    <pageSetUpPr fitToPage="1"/>
  </sheetPr>
  <dimension ref="A1:D919"/>
  <sheetViews>
    <sheetView showGridLines="0" zoomScale="115" zoomScaleNormal="115" zoomScaleSheetLayoutView="85" workbookViewId="0">
      <selection activeCell="I17" sqref="I17"/>
    </sheetView>
  </sheetViews>
  <sheetFormatPr defaultColWidth="16.140625" defaultRowHeight="33" customHeight="1" x14ac:dyDescent="0.2"/>
  <cols>
    <col min="1" max="1" width="16.7109375" style="9" customWidth="1"/>
    <col min="2" max="2" width="23.5703125" style="9" customWidth="1"/>
    <col min="3" max="3" width="22.5703125" style="59" customWidth="1"/>
    <col min="4" max="4" width="21.85546875" style="59" customWidth="1"/>
    <col min="5" max="16384" width="16.140625" style="1"/>
  </cols>
  <sheetData>
    <row r="1" spans="1:4" ht="33" customHeight="1" x14ac:dyDescent="0.2">
      <c r="A1" s="1"/>
      <c r="B1" s="2"/>
      <c r="C1" s="2"/>
      <c r="D1" s="2"/>
    </row>
    <row r="2" spans="1:4" ht="20.25" customHeight="1" x14ac:dyDescent="0.2">
      <c r="A2" s="184" t="s">
        <v>266</v>
      </c>
      <c r="B2" s="184"/>
      <c r="C2" s="184"/>
      <c r="D2" s="184"/>
    </row>
    <row r="3" spans="1:4" ht="15" customHeight="1" x14ac:dyDescent="0.2">
      <c r="A3" s="79"/>
      <c r="B3" s="77"/>
      <c r="C3" s="76"/>
      <c r="D3" s="76"/>
    </row>
    <row r="4" spans="1:4" ht="21.75" customHeight="1" x14ac:dyDescent="0.2">
      <c r="A4" s="167" t="s">
        <v>267</v>
      </c>
      <c r="B4" s="167"/>
      <c r="C4" s="167" t="s">
        <v>271</v>
      </c>
      <c r="D4" s="167"/>
    </row>
    <row r="5" spans="1:4" ht="21.75" customHeight="1" x14ac:dyDescent="0.2">
      <c r="A5" s="167"/>
      <c r="B5" s="167"/>
      <c r="C5" s="70" t="s">
        <v>269</v>
      </c>
      <c r="D5" s="70" t="s">
        <v>270</v>
      </c>
    </row>
    <row r="6" spans="1:4" ht="21.75" customHeight="1" x14ac:dyDescent="0.2">
      <c r="A6" s="183" t="s">
        <v>268</v>
      </c>
      <c r="B6" s="183"/>
      <c r="C6" s="85">
        <v>44</v>
      </c>
      <c r="D6" s="85">
        <v>165</v>
      </c>
    </row>
    <row r="7" spans="1:4" ht="33" customHeight="1" x14ac:dyDescent="0.2">
      <c r="C7" s="48"/>
      <c r="D7" s="48"/>
    </row>
    <row r="8" spans="1:4" ht="33" customHeight="1" x14ac:dyDescent="0.2">
      <c r="C8" s="48"/>
      <c r="D8" s="48"/>
    </row>
    <row r="9" spans="1:4" ht="33" customHeight="1" x14ac:dyDescent="0.2">
      <c r="C9" s="48"/>
      <c r="D9" s="48"/>
    </row>
    <row r="10" spans="1:4" ht="33" customHeight="1" x14ac:dyDescent="0.2">
      <c r="C10" s="48"/>
      <c r="D10" s="48"/>
    </row>
    <row r="11" spans="1:4" ht="33" customHeight="1" x14ac:dyDescent="0.2">
      <c r="C11" s="48"/>
      <c r="D11" s="48"/>
    </row>
    <row r="12" spans="1:4" ht="33" customHeight="1" x14ac:dyDescent="0.2">
      <c r="C12" s="48"/>
      <c r="D12" s="48"/>
    </row>
    <row r="13" spans="1:4" ht="33" customHeight="1" x14ac:dyDescent="0.2">
      <c r="C13" s="48"/>
      <c r="D13" s="48"/>
    </row>
    <row r="14" spans="1:4" ht="33" customHeight="1" x14ac:dyDescent="0.2">
      <c r="C14" s="48"/>
      <c r="D14" s="48"/>
    </row>
    <row r="15" spans="1:4" ht="33" customHeight="1" x14ac:dyDescent="0.2">
      <c r="C15" s="48"/>
      <c r="D15" s="48"/>
    </row>
    <row r="16" spans="1:4" ht="33" customHeight="1" x14ac:dyDescent="0.2">
      <c r="C16" s="48"/>
      <c r="D16" s="48"/>
    </row>
    <row r="17" spans="3:4" ht="33" customHeight="1" x14ac:dyDescent="0.2">
      <c r="C17" s="48"/>
      <c r="D17" s="48"/>
    </row>
    <row r="18" spans="3:4" ht="33" customHeight="1" x14ac:dyDescent="0.2">
      <c r="C18" s="48"/>
      <c r="D18" s="48"/>
    </row>
    <row r="19" spans="3:4" ht="33" customHeight="1" x14ac:dyDescent="0.2">
      <c r="C19" s="48"/>
      <c r="D19" s="48"/>
    </row>
    <row r="20" spans="3:4" ht="33" customHeight="1" x14ac:dyDescent="0.2">
      <c r="C20" s="48"/>
      <c r="D20" s="48"/>
    </row>
    <row r="21" spans="3:4" ht="33" customHeight="1" x14ac:dyDescent="0.2">
      <c r="C21" s="48"/>
      <c r="D21" s="48"/>
    </row>
    <row r="22" spans="3:4" ht="33" customHeight="1" x14ac:dyDescent="0.2">
      <c r="C22" s="48"/>
      <c r="D22" s="48"/>
    </row>
    <row r="23" spans="3:4" ht="33" customHeight="1" x14ac:dyDescent="0.2">
      <c r="C23" s="48"/>
      <c r="D23" s="48"/>
    </row>
    <row r="24" spans="3:4" ht="33" customHeight="1" x14ac:dyDescent="0.2">
      <c r="C24" s="48"/>
      <c r="D24" s="48"/>
    </row>
    <row r="25" spans="3:4" ht="33" customHeight="1" x14ac:dyDescent="0.2">
      <c r="C25" s="48"/>
      <c r="D25" s="48"/>
    </row>
    <row r="26" spans="3:4" ht="33" customHeight="1" x14ac:dyDescent="0.2">
      <c r="C26" s="48"/>
      <c r="D26" s="48"/>
    </row>
    <row r="27" spans="3:4" ht="33" customHeight="1" x14ac:dyDescent="0.2">
      <c r="C27" s="48"/>
      <c r="D27" s="48"/>
    </row>
    <row r="28" spans="3:4" ht="33" customHeight="1" x14ac:dyDescent="0.2">
      <c r="C28" s="48"/>
      <c r="D28" s="48"/>
    </row>
    <row r="29" spans="3:4" ht="33" customHeight="1" x14ac:dyDescent="0.2">
      <c r="C29" s="48"/>
      <c r="D29" s="48"/>
    </row>
    <row r="30" spans="3:4" ht="33" customHeight="1" x14ac:dyDescent="0.2">
      <c r="C30" s="48"/>
      <c r="D30" s="48"/>
    </row>
    <row r="31" spans="3:4" ht="33" customHeight="1" x14ac:dyDescent="0.2">
      <c r="C31" s="48"/>
      <c r="D31" s="48"/>
    </row>
    <row r="32" spans="3:4" ht="33" customHeight="1" x14ac:dyDescent="0.2">
      <c r="C32" s="48"/>
      <c r="D32" s="48"/>
    </row>
    <row r="33" spans="3:4" ht="33" customHeight="1" x14ac:dyDescent="0.2">
      <c r="C33" s="48"/>
      <c r="D33" s="48"/>
    </row>
    <row r="34" spans="3:4" ht="33" customHeight="1" x14ac:dyDescent="0.2">
      <c r="C34" s="48"/>
      <c r="D34" s="48"/>
    </row>
    <row r="35" spans="3:4" ht="33" customHeight="1" x14ac:dyDescent="0.2">
      <c r="C35" s="48"/>
      <c r="D35" s="48"/>
    </row>
    <row r="36" spans="3:4" ht="33" customHeight="1" x14ac:dyDescent="0.2">
      <c r="C36" s="48"/>
      <c r="D36" s="48"/>
    </row>
    <row r="37" spans="3:4" ht="33" customHeight="1" x14ac:dyDescent="0.2">
      <c r="C37" s="48"/>
      <c r="D37" s="48"/>
    </row>
    <row r="38" spans="3:4" ht="33" customHeight="1" x14ac:dyDescent="0.2">
      <c r="C38" s="48"/>
      <c r="D38" s="48"/>
    </row>
    <row r="39" spans="3:4" ht="33" customHeight="1" x14ac:dyDescent="0.2">
      <c r="C39" s="48"/>
      <c r="D39" s="48"/>
    </row>
    <row r="40" spans="3:4" ht="33" customHeight="1" x14ac:dyDescent="0.2">
      <c r="C40" s="48"/>
      <c r="D40" s="48"/>
    </row>
    <row r="41" spans="3:4" ht="33" customHeight="1" x14ac:dyDescent="0.2">
      <c r="C41" s="48"/>
      <c r="D41" s="48"/>
    </row>
    <row r="42" spans="3:4" ht="33" customHeight="1" x14ac:dyDescent="0.2">
      <c r="C42" s="48"/>
      <c r="D42" s="48"/>
    </row>
    <row r="43" spans="3:4" ht="33" customHeight="1" x14ac:dyDescent="0.2">
      <c r="C43" s="48"/>
      <c r="D43" s="48"/>
    </row>
    <row r="44" spans="3:4" ht="33" customHeight="1" x14ac:dyDescent="0.2">
      <c r="C44" s="48"/>
      <c r="D44" s="48"/>
    </row>
    <row r="45" spans="3:4" ht="33" customHeight="1" x14ac:dyDescent="0.2">
      <c r="C45" s="48"/>
      <c r="D45" s="48"/>
    </row>
    <row r="46" spans="3:4" ht="33" customHeight="1" x14ac:dyDescent="0.2">
      <c r="C46" s="48"/>
      <c r="D46" s="48"/>
    </row>
    <row r="47" spans="3:4" ht="33" customHeight="1" x14ac:dyDescent="0.2">
      <c r="C47" s="48"/>
      <c r="D47" s="48"/>
    </row>
    <row r="48" spans="3:4" ht="33" customHeight="1" x14ac:dyDescent="0.2">
      <c r="C48" s="48"/>
      <c r="D48" s="48"/>
    </row>
    <row r="49" spans="3:4" ht="33" customHeight="1" x14ac:dyDescent="0.2">
      <c r="C49" s="48"/>
      <c r="D49" s="48"/>
    </row>
    <row r="50" spans="3:4" ht="33" customHeight="1" x14ac:dyDescent="0.2">
      <c r="C50" s="48"/>
      <c r="D50" s="48"/>
    </row>
    <row r="51" spans="3:4" ht="33" customHeight="1" x14ac:dyDescent="0.2">
      <c r="C51" s="48"/>
      <c r="D51" s="48"/>
    </row>
    <row r="52" spans="3:4" ht="33" customHeight="1" x14ac:dyDescent="0.2">
      <c r="C52" s="48"/>
      <c r="D52" s="48"/>
    </row>
    <row r="53" spans="3:4" ht="33" customHeight="1" x14ac:dyDescent="0.2">
      <c r="C53" s="48"/>
      <c r="D53" s="48"/>
    </row>
    <row r="54" spans="3:4" ht="33" customHeight="1" x14ac:dyDescent="0.2">
      <c r="C54" s="48"/>
      <c r="D54" s="48"/>
    </row>
    <row r="55" spans="3:4" ht="33" customHeight="1" x14ac:dyDescent="0.2">
      <c r="C55" s="48"/>
      <c r="D55" s="48"/>
    </row>
    <row r="56" spans="3:4" ht="33" customHeight="1" x14ac:dyDescent="0.2">
      <c r="C56" s="48"/>
      <c r="D56" s="48"/>
    </row>
    <row r="57" spans="3:4" ht="33" customHeight="1" x14ac:dyDescent="0.2">
      <c r="C57" s="48"/>
      <c r="D57" s="48"/>
    </row>
    <row r="58" spans="3:4" ht="33" customHeight="1" x14ac:dyDescent="0.2">
      <c r="C58" s="48"/>
      <c r="D58" s="48"/>
    </row>
    <row r="59" spans="3:4" ht="33" customHeight="1" x14ac:dyDescent="0.2">
      <c r="C59" s="48"/>
      <c r="D59" s="48"/>
    </row>
    <row r="60" spans="3:4" ht="33" customHeight="1" x14ac:dyDescent="0.2">
      <c r="C60" s="48"/>
      <c r="D60" s="48"/>
    </row>
    <row r="61" spans="3:4" ht="33" customHeight="1" x14ac:dyDescent="0.2">
      <c r="C61" s="48"/>
      <c r="D61" s="48"/>
    </row>
    <row r="62" spans="3:4" ht="33" customHeight="1" x14ac:dyDescent="0.2">
      <c r="C62" s="48"/>
      <c r="D62" s="48"/>
    </row>
    <row r="63" spans="3:4" ht="33" customHeight="1" x14ac:dyDescent="0.2">
      <c r="C63" s="48"/>
      <c r="D63" s="48"/>
    </row>
    <row r="64" spans="3:4" ht="33" customHeight="1" x14ac:dyDescent="0.2">
      <c r="C64" s="48"/>
      <c r="D64" s="48"/>
    </row>
    <row r="65" spans="3:4" ht="33" customHeight="1" x14ac:dyDescent="0.2">
      <c r="C65" s="48"/>
      <c r="D65" s="48"/>
    </row>
    <row r="66" spans="3:4" ht="33" customHeight="1" x14ac:dyDescent="0.2">
      <c r="C66" s="48"/>
      <c r="D66" s="48"/>
    </row>
    <row r="67" spans="3:4" ht="33" customHeight="1" x14ac:dyDescent="0.2">
      <c r="C67" s="48"/>
      <c r="D67" s="48"/>
    </row>
    <row r="68" spans="3:4" ht="33" customHeight="1" x14ac:dyDescent="0.2">
      <c r="C68" s="48"/>
      <c r="D68" s="48"/>
    </row>
    <row r="69" spans="3:4" ht="33" customHeight="1" x14ac:dyDescent="0.2">
      <c r="C69" s="48"/>
      <c r="D69" s="48"/>
    </row>
    <row r="70" spans="3:4" ht="33" customHeight="1" x14ac:dyDescent="0.2">
      <c r="C70" s="48"/>
      <c r="D70" s="48"/>
    </row>
    <row r="71" spans="3:4" ht="33" customHeight="1" x14ac:dyDescent="0.2">
      <c r="C71" s="48"/>
      <c r="D71" s="48"/>
    </row>
    <row r="72" spans="3:4" ht="33" customHeight="1" x14ac:dyDescent="0.2">
      <c r="C72" s="48"/>
      <c r="D72" s="48"/>
    </row>
    <row r="73" spans="3:4" ht="33" customHeight="1" x14ac:dyDescent="0.2">
      <c r="C73" s="48"/>
      <c r="D73" s="48"/>
    </row>
    <row r="74" spans="3:4" ht="33" customHeight="1" x14ac:dyDescent="0.2">
      <c r="C74" s="48"/>
      <c r="D74" s="48"/>
    </row>
    <row r="75" spans="3:4" ht="33" customHeight="1" x14ac:dyDescent="0.2">
      <c r="C75" s="48"/>
      <c r="D75" s="48"/>
    </row>
    <row r="76" spans="3:4" ht="33" customHeight="1" x14ac:dyDescent="0.2">
      <c r="C76" s="48"/>
      <c r="D76" s="48"/>
    </row>
    <row r="77" spans="3:4" ht="33" customHeight="1" x14ac:dyDescent="0.2">
      <c r="C77" s="48"/>
      <c r="D77" s="48"/>
    </row>
    <row r="78" spans="3:4" ht="33" customHeight="1" x14ac:dyDescent="0.2">
      <c r="C78" s="48"/>
      <c r="D78" s="48"/>
    </row>
    <row r="79" spans="3:4" ht="33" customHeight="1" x14ac:dyDescent="0.2">
      <c r="C79" s="48"/>
      <c r="D79" s="48"/>
    </row>
    <row r="80" spans="3:4" ht="33" customHeight="1" x14ac:dyDescent="0.2">
      <c r="C80" s="48"/>
      <c r="D80" s="48"/>
    </row>
    <row r="81" spans="3:4" ht="33" customHeight="1" x14ac:dyDescent="0.2">
      <c r="C81" s="48"/>
      <c r="D81" s="48"/>
    </row>
    <row r="82" spans="3:4" ht="33" customHeight="1" x14ac:dyDescent="0.2">
      <c r="C82" s="48"/>
      <c r="D82" s="48"/>
    </row>
    <row r="83" spans="3:4" ht="33" customHeight="1" x14ac:dyDescent="0.2">
      <c r="C83" s="48"/>
      <c r="D83" s="48"/>
    </row>
    <row r="84" spans="3:4" ht="33" customHeight="1" x14ac:dyDescent="0.2">
      <c r="C84" s="48"/>
      <c r="D84" s="48"/>
    </row>
    <row r="85" spans="3:4" ht="33" customHeight="1" x14ac:dyDescent="0.2">
      <c r="C85" s="48"/>
      <c r="D85" s="48"/>
    </row>
    <row r="86" spans="3:4" ht="33" customHeight="1" x14ac:dyDescent="0.2">
      <c r="C86" s="48"/>
      <c r="D86" s="48"/>
    </row>
    <row r="87" spans="3:4" ht="33" customHeight="1" x14ac:dyDescent="0.2">
      <c r="C87" s="48"/>
      <c r="D87" s="48"/>
    </row>
    <row r="88" spans="3:4" ht="33" customHeight="1" x14ac:dyDescent="0.2">
      <c r="C88" s="48"/>
      <c r="D88" s="48"/>
    </row>
    <row r="89" spans="3:4" ht="33" customHeight="1" x14ac:dyDescent="0.2">
      <c r="C89" s="48"/>
      <c r="D89" s="48"/>
    </row>
    <row r="90" spans="3:4" ht="33" customHeight="1" x14ac:dyDescent="0.2">
      <c r="C90" s="48"/>
      <c r="D90" s="48"/>
    </row>
    <row r="91" spans="3:4" ht="33" customHeight="1" x14ac:dyDescent="0.2">
      <c r="C91" s="48"/>
      <c r="D91" s="48"/>
    </row>
    <row r="92" spans="3:4" ht="33" customHeight="1" x14ac:dyDescent="0.2">
      <c r="C92" s="48"/>
      <c r="D92" s="48"/>
    </row>
    <row r="93" spans="3:4" ht="33" customHeight="1" x14ac:dyDescent="0.2">
      <c r="C93" s="48"/>
      <c r="D93" s="48"/>
    </row>
    <row r="94" spans="3:4" ht="33" customHeight="1" x14ac:dyDescent="0.2">
      <c r="C94" s="48"/>
      <c r="D94" s="48"/>
    </row>
    <row r="95" spans="3:4" ht="33" customHeight="1" x14ac:dyDescent="0.2">
      <c r="C95" s="48"/>
      <c r="D95" s="48"/>
    </row>
    <row r="96" spans="3:4" ht="33" customHeight="1" x14ac:dyDescent="0.2">
      <c r="C96" s="48"/>
      <c r="D96" s="48"/>
    </row>
    <row r="97" spans="3:4" ht="33" customHeight="1" x14ac:dyDescent="0.2">
      <c r="C97" s="48"/>
      <c r="D97" s="48"/>
    </row>
    <row r="98" spans="3:4" ht="33" customHeight="1" x14ac:dyDescent="0.2">
      <c r="C98" s="48"/>
      <c r="D98" s="48"/>
    </row>
    <row r="99" spans="3:4" ht="33" customHeight="1" x14ac:dyDescent="0.2">
      <c r="C99" s="48"/>
      <c r="D99" s="48"/>
    </row>
    <row r="100" spans="3:4" ht="33" customHeight="1" x14ac:dyDescent="0.2">
      <c r="C100" s="48"/>
      <c r="D100" s="48"/>
    </row>
    <row r="101" spans="3:4" ht="33" customHeight="1" x14ac:dyDescent="0.2">
      <c r="C101" s="48"/>
      <c r="D101" s="48"/>
    </row>
    <row r="102" spans="3:4" ht="33" customHeight="1" x14ac:dyDescent="0.2">
      <c r="C102" s="48"/>
      <c r="D102" s="48"/>
    </row>
    <row r="103" spans="3:4" ht="33" customHeight="1" x14ac:dyDescent="0.2">
      <c r="C103" s="48"/>
      <c r="D103" s="48"/>
    </row>
    <row r="104" spans="3:4" ht="33" customHeight="1" x14ac:dyDescent="0.2">
      <c r="C104" s="48"/>
      <c r="D104" s="48"/>
    </row>
    <row r="105" spans="3:4" ht="33" customHeight="1" x14ac:dyDescent="0.2">
      <c r="C105" s="48"/>
      <c r="D105" s="48"/>
    </row>
    <row r="106" spans="3:4" ht="33" customHeight="1" x14ac:dyDescent="0.2">
      <c r="C106" s="48"/>
      <c r="D106" s="48"/>
    </row>
    <row r="107" spans="3:4" ht="33" customHeight="1" x14ac:dyDescent="0.2">
      <c r="C107" s="48"/>
      <c r="D107" s="48"/>
    </row>
    <row r="108" spans="3:4" ht="33" customHeight="1" x14ac:dyDescent="0.2">
      <c r="C108" s="48"/>
      <c r="D108" s="48"/>
    </row>
    <row r="109" spans="3:4" ht="33" customHeight="1" x14ac:dyDescent="0.2">
      <c r="C109" s="48"/>
      <c r="D109" s="48"/>
    </row>
    <row r="110" spans="3:4" ht="33" customHeight="1" x14ac:dyDescent="0.2">
      <c r="C110" s="48"/>
      <c r="D110" s="48"/>
    </row>
    <row r="111" spans="3:4" ht="33" customHeight="1" x14ac:dyDescent="0.2">
      <c r="C111" s="48"/>
      <c r="D111" s="48"/>
    </row>
    <row r="112" spans="3:4" ht="33" customHeight="1" x14ac:dyDescent="0.2">
      <c r="C112" s="48"/>
      <c r="D112" s="48"/>
    </row>
    <row r="113" spans="3:4" ht="33" customHeight="1" x14ac:dyDescent="0.2">
      <c r="C113" s="48"/>
      <c r="D113" s="48"/>
    </row>
    <row r="114" spans="3:4" ht="33" customHeight="1" x14ac:dyDescent="0.2">
      <c r="C114" s="48"/>
      <c r="D114" s="48"/>
    </row>
    <row r="115" spans="3:4" ht="33" customHeight="1" x14ac:dyDescent="0.2">
      <c r="C115" s="48"/>
      <c r="D115" s="48"/>
    </row>
    <row r="116" spans="3:4" ht="33" customHeight="1" x14ac:dyDescent="0.2">
      <c r="C116" s="48"/>
      <c r="D116" s="48"/>
    </row>
    <row r="117" spans="3:4" ht="33" customHeight="1" x14ac:dyDescent="0.2">
      <c r="C117" s="48"/>
      <c r="D117" s="48"/>
    </row>
    <row r="118" spans="3:4" ht="33" customHeight="1" x14ac:dyDescent="0.2">
      <c r="C118" s="48"/>
      <c r="D118" s="48"/>
    </row>
    <row r="119" spans="3:4" ht="33" customHeight="1" x14ac:dyDescent="0.2">
      <c r="C119" s="48"/>
      <c r="D119" s="48"/>
    </row>
    <row r="120" spans="3:4" ht="33" customHeight="1" x14ac:dyDescent="0.2">
      <c r="C120" s="48"/>
      <c r="D120" s="48"/>
    </row>
    <row r="121" spans="3:4" ht="33" customHeight="1" x14ac:dyDescent="0.2">
      <c r="C121" s="48"/>
      <c r="D121" s="48"/>
    </row>
    <row r="122" spans="3:4" ht="33" customHeight="1" x14ac:dyDescent="0.2">
      <c r="C122" s="48"/>
      <c r="D122" s="48"/>
    </row>
    <row r="123" spans="3:4" ht="33" customHeight="1" x14ac:dyDescent="0.2">
      <c r="C123" s="48"/>
      <c r="D123" s="48"/>
    </row>
    <row r="124" spans="3:4" ht="33" customHeight="1" x14ac:dyDescent="0.2">
      <c r="C124" s="48"/>
      <c r="D124" s="48"/>
    </row>
    <row r="125" spans="3:4" ht="33" customHeight="1" x14ac:dyDescent="0.2">
      <c r="C125" s="48"/>
      <c r="D125" s="48"/>
    </row>
    <row r="126" spans="3:4" ht="33" customHeight="1" x14ac:dyDescent="0.2">
      <c r="C126" s="48"/>
      <c r="D126" s="48"/>
    </row>
    <row r="127" spans="3:4" ht="33" customHeight="1" x14ac:dyDescent="0.2">
      <c r="C127" s="48"/>
      <c r="D127" s="48"/>
    </row>
    <row r="128" spans="3:4" ht="33" customHeight="1" x14ac:dyDescent="0.2">
      <c r="C128" s="48"/>
      <c r="D128" s="48"/>
    </row>
    <row r="129" spans="3:4" ht="33" customHeight="1" x14ac:dyDescent="0.2">
      <c r="C129" s="48"/>
      <c r="D129" s="48"/>
    </row>
    <row r="130" spans="3:4" ht="33" customHeight="1" x14ac:dyDescent="0.2">
      <c r="C130" s="48"/>
      <c r="D130" s="48"/>
    </row>
    <row r="131" spans="3:4" ht="33" customHeight="1" x14ac:dyDescent="0.2">
      <c r="C131" s="48"/>
      <c r="D131" s="48"/>
    </row>
    <row r="132" spans="3:4" ht="33" customHeight="1" x14ac:dyDescent="0.2">
      <c r="C132" s="48"/>
      <c r="D132" s="48"/>
    </row>
    <row r="133" spans="3:4" ht="33" customHeight="1" x14ac:dyDescent="0.2">
      <c r="C133" s="48"/>
      <c r="D133" s="48"/>
    </row>
    <row r="134" spans="3:4" ht="33" customHeight="1" x14ac:dyDescent="0.2">
      <c r="C134" s="48"/>
      <c r="D134" s="48"/>
    </row>
    <row r="135" spans="3:4" ht="33" customHeight="1" x14ac:dyDescent="0.2">
      <c r="C135" s="48"/>
      <c r="D135" s="48"/>
    </row>
    <row r="136" spans="3:4" ht="33" customHeight="1" x14ac:dyDescent="0.2">
      <c r="C136" s="48"/>
      <c r="D136" s="48"/>
    </row>
    <row r="137" spans="3:4" ht="33" customHeight="1" x14ac:dyDescent="0.2">
      <c r="C137" s="48"/>
      <c r="D137" s="48"/>
    </row>
    <row r="138" spans="3:4" ht="33" customHeight="1" x14ac:dyDescent="0.2">
      <c r="C138" s="48"/>
      <c r="D138" s="48"/>
    </row>
    <row r="139" spans="3:4" ht="33" customHeight="1" x14ac:dyDescent="0.2">
      <c r="C139" s="48"/>
      <c r="D139" s="48"/>
    </row>
    <row r="140" spans="3:4" ht="33" customHeight="1" x14ac:dyDescent="0.2">
      <c r="C140" s="48"/>
      <c r="D140" s="48"/>
    </row>
    <row r="141" spans="3:4" ht="33" customHeight="1" x14ac:dyDescent="0.2">
      <c r="C141" s="48"/>
      <c r="D141" s="48"/>
    </row>
    <row r="142" spans="3:4" ht="33" customHeight="1" x14ac:dyDescent="0.2">
      <c r="C142" s="48"/>
      <c r="D142" s="48"/>
    </row>
    <row r="143" spans="3:4" ht="33" customHeight="1" x14ac:dyDescent="0.2">
      <c r="C143" s="48"/>
      <c r="D143" s="48"/>
    </row>
    <row r="144" spans="3:4" ht="33" customHeight="1" x14ac:dyDescent="0.2">
      <c r="C144" s="48"/>
      <c r="D144" s="48"/>
    </row>
    <row r="145" spans="3:4" ht="33" customHeight="1" x14ac:dyDescent="0.2">
      <c r="C145" s="48"/>
      <c r="D145" s="48"/>
    </row>
    <row r="146" spans="3:4" ht="33" customHeight="1" x14ac:dyDescent="0.2">
      <c r="C146" s="48"/>
      <c r="D146" s="48"/>
    </row>
    <row r="147" spans="3:4" ht="33" customHeight="1" x14ac:dyDescent="0.2">
      <c r="C147" s="48"/>
      <c r="D147" s="48"/>
    </row>
    <row r="148" spans="3:4" ht="33" customHeight="1" x14ac:dyDescent="0.2">
      <c r="C148" s="48"/>
      <c r="D148" s="48"/>
    </row>
    <row r="149" spans="3:4" ht="33" customHeight="1" x14ac:dyDescent="0.2">
      <c r="C149" s="48"/>
      <c r="D149" s="48"/>
    </row>
    <row r="150" spans="3:4" ht="33" customHeight="1" x14ac:dyDescent="0.2">
      <c r="C150" s="48"/>
      <c r="D150" s="48"/>
    </row>
    <row r="151" spans="3:4" ht="33" customHeight="1" x14ac:dyDescent="0.2">
      <c r="C151" s="48"/>
      <c r="D151" s="48"/>
    </row>
    <row r="152" spans="3:4" ht="33" customHeight="1" x14ac:dyDescent="0.2">
      <c r="C152" s="48"/>
      <c r="D152" s="48"/>
    </row>
    <row r="153" spans="3:4" ht="33" customHeight="1" x14ac:dyDescent="0.2">
      <c r="C153" s="48"/>
      <c r="D153" s="48"/>
    </row>
    <row r="154" spans="3:4" ht="33" customHeight="1" x14ac:dyDescent="0.2">
      <c r="C154" s="48"/>
      <c r="D154" s="48"/>
    </row>
    <row r="155" spans="3:4" ht="33" customHeight="1" x14ac:dyDescent="0.2">
      <c r="C155" s="48"/>
      <c r="D155" s="48"/>
    </row>
    <row r="156" spans="3:4" ht="33" customHeight="1" x14ac:dyDescent="0.2">
      <c r="C156" s="48"/>
      <c r="D156" s="48"/>
    </row>
    <row r="157" spans="3:4" ht="33" customHeight="1" x14ac:dyDescent="0.2">
      <c r="C157" s="48"/>
      <c r="D157" s="48"/>
    </row>
    <row r="158" spans="3:4" ht="33" customHeight="1" x14ac:dyDescent="0.2">
      <c r="C158" s="48"/>
      <c r="D158" s="48"/>
    </row>
    <row r="159" spans="3:4" ht="33" customHeight="1" x14ac:dyDescent="0.2">
      <c r="C159" s="48"/>
      <c r="D159" s="48"/>
    </row>
    <row r="160" spans="3:4" ht="33" customHeight="1" x14ac:dyDescent="0.2">
      <c r="C160" s="48"/>
      <c r="D160" s="48"/>
    </row>
    <row r="161" spans="3:4" ht="33" customHeight="1" x14ac:dyDescent="0.2">
      <c r="C161" s="48"/>
      <c r="D161" s="48"/>
    </row>
    <row r="162" spans="3:4" ht="33" customHeight="1" x14ac:dyDescent="0.2">
      <c r="C162" s="48"/>
      <c r="D162" s="48"/>
    </row>
    <row r="163" spans="3:4" ht="33" customHeight="1" x14ac:dyDescent="0.2">
      <c r="C163" s="48"/>
      <c r="D163" s="48"/>
    </row>
    <row r="164" spans="3:4" ht="33" customHeight="1" x14ac:dyDescent="0.2">
      <c r="C164" s="48"/>
      <c r="D164" s="48"/>
    </row>
    <row r="165" spans="3:4" ht="33" customHeight="1" x14ac:dyDescent="0.2">
      <c r="C165" s="48"/>
      <c r="D165" s="48"/>
    </row>
    <row r="166" spans="3:4" ht="33" customHeight="1" x14ac:dyDescent="0.2">
      <c r="C166" s="48"/>
      <c r="D166" s="48"/>
    </row>
    <row r="167" spans="3:4" ht="33" customHeight="1" x14ac:dyDescent="0.2">
      <c r="C167" s="48"/>
      <c r="D167" s="48"/>
    </row>
    <row r="168" spans="3:4" ht="33" customHeight="1" x14ac:dyDescent="0.2">
      <c r="C168" s="48"/>
      <c r="D168" s="48"/>
    </row>
    <row r="169" spans="3:4" ht="33" customHeight="1" x14ac:dyDescent="0.2">
      <c r="C169" s="48"/>
      <c r="D169" s="48"/>
    </row>
    <row r="170" spans="3:4" ht="33" customHeight="1" x14ac:dyDescent="0.2">
      <c r="C170" s="48"/>
      <c r="D170" s="48"/>
    </row>
    <row r="171" spans="3:4" ht="33" customHeight="1" x14ac:dyDescent="0.2">
      <c r="C171" s="48"/>
      <c r="D171" s="48"/>
    </row>
    <row r="172" spans="3:4" ht="33" customHeight="1" x14ac:dyDescent="0.2">
      <c r="C172" s="48"/>
      <c r="D172" s="48"/>
    </row>
    <row r="173" spans="3:4" ht="33" customHeight="1" x14ac:dyDescent="0.2">
      <c r="C173" s="48"/>
      <c r="D173" s="48"/>
    </row>
    <row r="174" spans="3:4" ht="33" customHeight="1" x14ac:dyDescent="0.2">
      <c r="C174" s="48"/>
      <c r="D174" s="48"/>
    </row>
    <row r="175" spans="3:4" ht="33" customHeight="1" x14ac:dyDescent="0.2">
      <c r="C175" s="48"/>
      <c r="D175" s="48"/>
    </row>
    <row r="176" spans="3:4" ht="33" customHeight="1" x14ac:dyDescent="0.2">
      <c r="C176" s="48"/>
      <c r="D176" s="48"/>
    </row>
    <row r="177" spans="3:4" ht="33" customHeight="1" x14ac:dyDescent="0.2">
      <c r="C177" s="48"/>
      <c r="D177" s="48"/>
    </row>
    <row r="178" spans="3:4" ht="33" customHeight="1" x14ac:dyDescent="0.2">
      <c r="C178" s="48"/>
      <c r="D178" s="48"/>
    </row>
    <row r="179" spans="3:4" ht="33" customHeight="1" x14ac:dyDescent="0.2">
      <c r="C179" s="48"/>
      <c r="D179" s="48"/>
    </row>
    <row r="180" spans="3:4" ht="33" customHeight="1" x14ac:dyDescent="0.2">
      <c r="C180" s="48"/>
      <c r="D180" s="48"/>
    </row>
    <row r="181" spans="3:4" ht="33" customHeight="1" x14ac:dyDescent="0.2">
      <c r="C181" s="48"/>
      <c r="D181" s="48"/>
    </row>
    <row r="182" spans="3:4" ht="33" customHeight="1" x14ac:dyDescent="0.2">
      <c r="C182" s="48"/>
      <c r="D182" s="48"/>
    </row>
    <row r="183" spans="3:4" ht="33" customHeight="1" x14ac:dyDescent="0.2">
      <c r="C183" s="48"/>
      <c r="D183" s="48"/>
    </row>
    <row r="184" spans="3:4" ht="33" customHeight="1" x14ac:dyDescent="0.2">
      <c r="C184" s="48"/>
      <c r="D184" s="48"/>
    </row>
    <row r="185" spans="3:4" ht="33" customHeight="1" x14ac:dyDescent="0.2">
      <c r="C185" s="48"/>
      <c r="D185" s="48"/>
    </row>
    <row r="186" spans="3:4" ht="33" customHeight="1" x14ac:dyDescent="0.2">
      <c r="C186" s="48"/>
      <c r="D186" s="48"/>
    </row>
    <row r="187" spans="3:4" ht="33" customHeight="1" x14ac:dyDescent="0.2">
      <c r="C187" s="48"/>
      <c r="D187" s="48"/>
    </row>
    <row r="188" spans="3:4" ht="33" customHeight="1" x14ac:dyDescent="0.2">
      <c r="C188" s="48"/>
      <c r="D188" s="48"/>
    </row>
    <row r="189" spans="3:4" ht="33" customHeight="1" x14ac:dyDescent="0.2">
      <c r="C189" s="48"/>
      <c r="D189" s="48"/>
    </row>
    <row r="190" spans="3:4" ht="33" customHeight="1" x14ac:dyDescent="0.2">
      <c r="C190" s="48"/>
      <c r="D190" s="48"/>
    </row>
    <row r="191" spans="3:4" ht="33" customHeight="1" x14ac:dyDescent="0.2">
      <c r="C191" s="48"/>
      <c r="D191" s="48"/>
    </row>
    <row r="192" spans="3:4" ht="33" customHeight="1" x14ac:dyDescent="0.2">
      <c r="C192" s="48"/>
      <c r="D192" s="48"/>
    </row>
    <row r="193" spans="3:4" ht="33" customHeight="1" x14ac:dyDescent="0.2">
      <c r="C193" s="48"/>
      <c r="D193" s="48"/>
    </row>
    <row r="194" spans="3:4" ht="33" customHeight="1" x14ac:dyDescent="0.2">
      <c r="C194" s="48"/>
      <c r="D194" s="48"/>
    </row>
    <row r="195" spans="3:4" ht="33" customHeight="1" x14ac:dyDescent="0.2">
      <c r="C195" s="48"/>
      <c r="D195" s="48"/>
    </row>
    <row r="196" spans="3:4" ht="33" customHeight="1" x14ac:dyDescent="0.2">
      <c r="C196" s="48"/>
      <c r="D196" s="48"/>
    </row>
    <row r="197" spans="3:4" ht="33" customHeight="1" x14ac:dyDescent="0.2">
      <c r="C197" s="48"/>
      <c r="D197" s="48"/>
    </row>
    <row r="198" spans="3:4" ht="33" customHeight="1" x14ac:dyDescent="0.2">
      <c r="C198" s="48"/>
      <c r="D198" s="48"/>
    </row>
    <row r="199" spans="3:4" ht="33" customHeight="1" x14ac:dyDescent="0.2">
      <c r="C199" s="48"/>
      <c r="D199" s="48"/>
    </row>
    <row r="200" spans="3:4" ht="33" customHeight="1" x14ac:dyDescent="0.2">
      <c r="C200" s="48"/>
      <c r="D200" s="48"/>
    </row>
    <row r="201" spans="3:4" ht="33" customHeight="1" x14ac:dyDescent="0.2">
      <c r="C201" s="48"/>
      <c r="D201" s="48"/>
    </row>
    <row r="202" spans="3:4" ht="33" customHeight="1" x14ac:dyDescent="0.2">
      <c r="C202" s="48"/>
      <c r="D202" s="48"/>
    </row>
    <row r="203" spans="3:4" ht="33" customHeight="1" x14ac:dyDescent="0.2">
      <c r="C203" s="48"/>
      <c r="D203" s="48"/>
    </row>
    <row r="204" spans="3:4" ht="33" customHeight="1" x14ac:dyDescent="0.2">
      <c r="C204" s="48"/>
      <c r="D204" s="48"/>
    </row>
    <row r="205" spans="3:4" ht="33" customHeight="1" x14ac:dyDescent="0.2">
      <c r="C205" s="48"/>
      <c r="D205" s="48"/>
    </row>
    <row r="206" spans="3:4" ht="33" customHeight="1" x14ac:dyDescent="0.2">
      <c r="C206" s="48"/>
      <c r="D206" s="48"/>
    </row>
    <row r="207" spans="3:4" ht="33" customHeight="1" x14ac:dyDescent="0.2">
      <c r="C207" s="48"/>
      <c r="D207" s="48"/>
    </row>
    <row r="208" spans="3:4" ht="33" customHeight="1" x14ac:dyDescent="0.2">
      <c r="C208" s="48"/>
      <c r="D208" s="48"/>
    </row>
    <row r="209" spans="3:4" ht="33" customHeight="1" x14ac:dyDescent="0.2">
      <c r="C209" s="48"/>
      <c r="D209" s="48"/>
    </row>
    <row r="210" spans="3:4" ht="33" customHeight="1" x14ac:dyDescent="0.2">
      <c r="C210" s="48"/>
      <c r="D210" s="48"/>
    </row>
    <row r="211" spans="3:4" ht="33" customHeight="1" x14ac:dyDescent="0.2">
      <c r="C211" s="48"/>
      <c r="D211" s="48"/>
    </row>
    <row r="212" spans="3:4" ht="33" customHeight="1" x14ac:dyDescent="0.2">
      <c r="C212" s="48"/>
      <c r="D212" s="48"/>
    </row>
    <row r="213" spans="3:4" ht="33" customHeight="1" x14ac:dyDescent="0.2">
      <c r="C213" s="48"/>
      <c r="D213" s="48"/>
    </row>
    <row r="214" spans="3:4" ht="33" customHeight="1" x14ac:dyDescent="0.2">
      <c r="C214" s="48"/>
      <c r="D214" s="48"/>
    </row>
    <row r="215" spans="3:4" ht="33" customHeight="1" x14ac:dyDescent="0.2">
      <c r="C215" s="48"/>
      <c r="D215" s="48"/>
    </row>
    <row r="216" spans="3:4" ht="33" customHeight="1" x14ac:dyDescent="0.2">
      <c r="C216" s="48"/>
      <c r="D216" s="48"/>
    </row>
    <row r="217" spans="3:4" ht="33" customHeight="1" x14ac:dyDescent="0.2">
      <c r="C217" s="48"/>
      <c r="D217" s="48"/>
    </row>
    <row r="218" spans="3:4" ht="33" customHeight="1" x14ac:dyDescent="0.2">
      <c r="C218" s="48"/>
      <c r="D218" s="48"/>
    </row>
    <row r="219" spans="3:4" ht="33" customHeight="1" x14ac:dyDescent="0.2">
      <c r="C219" s="48"/>
      <c r="D219" s="48"/>
    </row>
    <row r="220" spans="3:4" ht="33" customHeight="1" x14ac:dyDescent="0.2">
      <c r="C220" s="48"/>
      <c r="D220" s="48"/>
    </row>
    <row r="221" spans="3:4" ht="33" customHeight="1" x14ac:dyDescent="0.2">
      <c r="C221" s="48"/>
      <c r="D221" s="48"/>
    </row>
    <row r="222" spans="3:4" ht="33" customHeight="1" x14ac:dyDescent="0.2">
      <c r="C222" s="48"/>
      <c r="D222" s="48"/>
    </row>
    <row r="223" spans="3:4" ht="33" customHeight="1" x14ac:dyDescent="0.2">
      <c r="C223" s="48"/>
      <c r="D223" s="48"/>
    </row>
    <row r="224" spans="3:4" ht="33" customHeight="1" x14ac:dyDescent="0.2">
      <c r="C224" s="48"/>
      <c r="D224" s="48"/>
    </row>
    <row r="225" spans="3:4" ht="33" customHeight="1" x14ac:dyDescent="0.2">
      <c r="C225" s="48"/>
      <c r="D225" s="48"/>
    </row>
    <row r="226" spans="3:4" ht="33" customHeight="1" x14ac:dyDescent="0.2">
      <c r="C226" s="48"/>
      <c r="D226" s="48"/>
    </row>
    <row r="227" spans="3:4" ht="33" customHeight="1" x14ac:dyDescent="0.2">
      <c r="C227" s="48"/>
      <c r="D227" s="48"/>
    </row>
    <row r="228" spans="3:4" ht="33" customHeight="1" x14ac:dyDescent="0.2">
      <c r="C228" s="48"/>
      <c r="D228" s="48"/>
    </row>
    <row r="229" spans="3:4" ht="33" customHeight="1" x14ac:dyDescent="0.2">
      <c r="C229" s="48"/>
      <c r="D229" s="48"/>
    </row>
    <row r="230" spans="3:4" ht="33" customHeight="1" x14ac:dyDescent="0.2">
      <c r="C230" s="48"/>
      <c r="D230" s="48"/>
    </row>
    <row r="231" spans="3:4" ht="33" customHeight="1" x14ac:dyDescent="0.2">
      <c r="C231" s="48"/>
      <c r="D231" s="48"/>
    </row>
    <row r="232" spans="3:4" ht="33" customHeight="1" x14ac:dyDescent="0.2">
      <c r="C232" s="48"/>
      <c r="D232" s="48"/>
    </row>
    <row r="233" spans="3:4" ht="33" customHeight="1" x14ac:dyDescent="0.2">
      <c r="C233" s="48"/>
      <c r="D233" s="48"/>
    </row>
    <row r="234" spans="3:4" ht="33" customHeight="1" x14ac:dyDescent="0.2">
      <c r="C234" s="48"/>
      <c r="D234" s="48"/>
    </row>
    <row r="235" spans="3:4" ht="33" customHeight="1" x14ac:dyDescent="0.2">
      <c r="C235" s="48"/>
      <c r="D235" s="48"/>
    </row>
    <row r="236" spans="3:4" ht="33" customHeight="1" x14ac:dyDescent="0.2">
      <c r="C236" s="48"/>
      <c r="D236" s="48"/>
    </row>
    <row r="237" spans="3:4" ht="33" customHeight="1" x14ac:dyDescent="0.2">
      <c r="C237" s="48"/>
      <c r="D237" s="48"/>
    </row>
    <row r="238" spans="3:4" ht="33" customHeight="1" x14ac:dyDescent="0.2">
      <c r="C238" s="48"/>
      <c r="D238" s="48"/>
    </row>
    <row r="239" spans="3:4" ht="33" customHeight="1" x14ac:dyDescent="0.2">
      <c r="C239" s="48"/>
      <c r="D239" s="48"/>
    </row>
    <row r="240" spans="3:4" ht="33" customHeight="1" x14ac:dyDescent="0.2">
      <c r="C240" s="48"/>
      <c r="D240" s="48"/>
    </row>
    <row r="241" spans="3:4" ht="33" customHeight="1" x14ac:dyDescent="0.2">
      <c r="C241" s="48"/>
      <c r="D241" s="48"/>
    </row>
    <row r="242" spans="3:4" ht="33" customHeight="1" x14ac:dyDescent="0.2">
      <c r="C242" s="48"/>
      <c r="D242" s="48"/>
    </row>
    <row r="243" spans="3:4" ht="33" customHeight="1" x14ac:dyDescent="0.2">
      <c r="C243" s="48"/>
      <c r="D243" s="48"/>
    </row>
    <row r="244" spans="3:4" ht="33" customHeight="1" x14ac:dyDescent="0.2">
      <c r="C244" s="48"/>
      <c r="D244" s="48"/>
    </row>
    <row r="245" spans="3:4" ht="33" customHeight="1" x14ac:dyDescent="0.2">
      <c r="C245" s="48"/>
      <c r="D245" s="48"/>
    </row>
    <row r="246" spans="3:4" ht="33" customHeight="1" x14ac:dyDescent="0.2">
      <c r="C246" s="48"/>
      <c r="D246" s="48"/>
    </row>
    <row r="247" spans="3:4" ht="33" customHeight="1" x14ac:dyDescent="0.2">
      <c r="C247" s="48"/>
      <c r="D247" s="48"/>
    </row>
    <row r="248" spans="3:4" ht="33" customHeight="1" x14ac:dyDescent="0.2">
      <c r="C248" s="48"/>
      <c r="D248" s="48"/>
    </row>
    <row r="249" spans="3:4" ht="33" customHeight="1" x14ac:dyDescent="0.2">
      <c r="C249" s="48"/>
      <c r="D249" s="48"/>
    </row>
    <row r="250" spans="3:4" ht="33" customHeight="1" x14ac:dyDescent="0.2">
      <c r="C250" s="48"/>
      <c r="D250" s="48"/>
    </row>
    <row r="251" spans="3:4" ht="33" customHeight="1" x14ac:dyDescent="0.2">
      <c r="C251" s="48"/>
      <c r="D251" s="48"/>
    </row>
    <row r="252" spans="3:4" ht="33" customHeight="1" x14ac:dyDescent="0.2">
      <c r="C252" s="48"/>
      <c r="D252" s="48"/>
    </row>
    <row r="253" spans="3:4" ht="33" customHeight="1" x14ac:dyDescent="0.2">
      <c r="C253" s="48"/>
      <c r="D253" s="48"/>
    </row>
    <row r="254" spans="3:4" ht="33" customHeight="1" x14ac:dyDescent="0.2">
      <c r="C254" s="48"/>
      <c r="D254" s="48"/>
    </row>
    <row r="255" spans="3:4" ht="33" customHeight="1" x14ac:dyDescent="0.2">
      <c r="C255" s="48"/>
      <c r="D255" s="48"/>
    </row>
    <row r="256" spans="3:4" ht="33" customHeight="1" x14ac:dyDescent="0.2">
      <c r="C256" s="48"/>
      <c r="D256" s="48"/>
    </row>
    <row r="257" spans="3:4" ht="33" customHeight="1" x14ac:dyDescent="0.2">
      <c r="C257" s="48"/>
      <c r="D257" s="48"/>
    </row>
    <row r="258" spans="3:4" ht="33" customHeight="1" x14ac:dyDescent="0.2">
      <c r="C258" s="48"/>
      <c r="D258" s="48"/>
    </row>
    <row r="259" spans="3:4" ht="33" customHeight="1" x14ac:dyDescent="0.2">
      <c r="C259" s="48"/>
      <c r="D259" s="48"/>
    </row>
    <row r="260" spans="3:4" ht="33" customHeight="1" x14ac:dyDescent="0.2">
      <c r="C260" s="48"/>
      <c r="D260" s="48"/>
    </row>
    <row r="261" spans="3:4" ht="33" customHeight="1" x14ac:dyDescent="0.2">
      <c r="C261" s="48"/>
      <c r="D261" s="48"/>
    </row>
    <row r="262" spans="3:4" ht="33" customHeight="1" x14ac:dyDescent="0.2">
      <c r="C262" s="48"/>
      <c r="D262" s="48"/>
    </row>
    <row r="263" spans="3:4" ht="33" customHeight="1" x14ac:dyDescent="0.2">
      <c r="C263" s="48"/>
      <c r="D263" s="48"/>
    </row>
    <row r="264" spans="3:4" ht="33" customHeight="1" x14ac:dyDescent="0.2">
      <c r="C264" s="48"/>
      <c r="D264" s="48"/>
    </row>
    <row r="265" spans="3:4" ht="33" customHeight="1" x14ac:dyDescent="0.2">
      <c r="C265" s="48"/>
      <c r="D265" s="48"/>
    </row>
    <row r="266" spans="3:4" ht="33" customHeight="1" x14ac:dyDescent="0.2">
      <c r="C266" s="48"/>
      <c r="D266" s="48"/>
    </row>
    <row r="267" spans="3:4" ht="33" customHeight="1" x14ac:dyDescent="0.2">
      <c r="C267" s="48"/>
      <c r="D267" s="48"/>
    </row>
    <row r="268" spans="3:4" ht="33" customHeight="1" x14ac:dyDescent="0.2">
      <c r="C268" s="48"/>
      <c r="D268" s="48"/>
    </row>
    <row r="269" spans="3:4" ht="33" customHeight="1" x14ac:dyDescent="0.2">
      <c r="C269" s="48"/>
      <c r="D269" s="48"/>
    </row>
    <row r="270" spans="3:4" ht="33" customHeight="1" x14ac:dyDescent="0.2">
      <c r="C270" s="48"/>
      <c r="D270" s="48"/>
    </row>
    <row r="271" spans="3:4" ht="33" customHeight="1" x14ac:dyDescent="0.2">
      <c r="C271" s="48"/>
      <c r="D271" s="48"/>
    </row>
    <row r="272" spans="3:4" ht="33" customHeight="1" x14ac:dyDescent="0.2">
      <c r="C272" s="48"/>
      <c r="D272" s="48"/>
    </row>
    <row r="273" spans="3:4" ht="33" customHeight="1" x14ac:dyDescent="0.2">
      <c r="C273" s="48"/>
      <c r="D273" s="48"/>
    </row>
    <row r="274" spans="3:4" ht="33" customHeight="1" x14ac:dyDescent="0.2">
      <c r="C274" s="48"/>
      <c r="D274" s="48"/>
    </row>
    <row r="275" spans="3:4" ht="33" customHeight="1" x14ac:dyDescent="0.2">
      <c r="C275" s="48"/>
      <c r="D275" s="48"/>
    </row>
    <row r="276" spans="3:4" ht="33" customHeight="1" x14ac:dyDescent="0.2">
      <c r="C276" s="48"/>
      <c r="D276" s="48"/>
    </row>
    <row r="277" spans="3:4" ht="33" customHeight="1" x14ac:dyDescent="0.2">
      <c r="C277" s="48"/>
      <c r="D277" s="48"/>
    </row>
    <row r="278" spans="3:4" ht="33" customHeight="1" x14ac:dyDescent="0.2">
      <c r="C278" s="48"/>
      <c r="D278" s="48"/>
    </row>
    <row r="279" spans="3:4" ht="33" customHeight="1" x14ac:dyDescent="0.2">
      <c r="C279" s="48"/>
      <c r="D279" s="48"/>
    </row>
    <row r="280" spans="3:4" ht="33" customHeight="1" x14ac:dyDescent="0.2">
      <c r="C280" s="48"/>
      <c r="D280" s="48"/>
    </row>
    <row r="281" spans="3:4" ht="33" customHeight="1" x14ac:dyDescent="0.2">
      <c r="C281" s="48"/>
      <c r="D281" s="48"/>
    </row>
    <row r="282" spans="3:4" ht="33" customHeight="1" x14ac:dyDescent="0.2">
      <c r="C282" s="48"/>
      <c r="D282" s="48"/>
    </row>
    <row r="283" spans="3:4" ht="33" customHeight="1" x14ac:dyDescent="0.2">
      <c r="C283" s="48"/>
      <c r="D283" s="48"/>
    </row>
    <row r="284" spans="3:4" ht="33" customHeight="1" x14ac:dyDescent="0.2">
      <c r="C284" s="48"/>
      <c r="D284" s="48"/>
    </row>
    <row r="285" spans="3:4" ht="33" customHeight="1" x14ac:dyDescent="0.2">
      <c r="C285" s="48"/>
      <c r="D285" s="48"/>
    </row>
    <row r="286" spans="3:4" ht="33" customHeight="1" x14ac:dyDescent="0.2">
      <c r="C286" s="48"/>
      <c r="D286" s="48"/>
    </row>
    <row r="287" spans="3:4" ht="33" customHeight="1" x14ac:dyDescent="0.2">
      <c r="C287" s="48"/>
      <c r="D287" s="48"/>
    </row>
    <row r="288" spans="3:4" ht="33" customHeight="1" x14ac:dyDescent="0.2">
      <c r="C288" s="48"/>
      <c r="D288" s="48"/>
    </row>
    <row r="289" spans="3:4" ht="33" customHeight="1" x14ac:dyDescent="0.2">
      <c r="C289" s="48"/>
      <c r="D289" s="48"/>
    </row>
    <row r="290" spans="3:4" ht="33" customHeight="1" x14ac:dyDescent="0.2">
      <c r="C290" s="48"/>
      <c r="D290" s="48"/>
    </row>
    <row r="291" spans="3:4" ht="33" customHeight="1" x14ac:dyDescent="0.2">
      <c r="C291" s="48"/>
      <c r="D291" s="48"/>
    </row>
    <row r="292" spans="3:4" ht="33" customHeight="1" x14ac:dyDescent="0.2">
      <c r="C292" s="48"/>
      <c r="D292" s="48"/>
    </row>
    <row r="293" spans="3:4" ht="33" customHeight="1" x14ac:dyDescent="0.2">
      <c r="C293" s="48"/>
      <c r="D293" s="48"/>
    </row>
    <row r="294" spans="3:4" ht="33" customHeight="1" x14ac:dyDescent="0.2">
      <c r="C294" s="48"/>
      <c r="D294" s="48"/>
    </row>
    <row r="295" spans="3:4" ht="33" customHeight="1" x14ac:dyDescent="0.2">
      <c r="C295" s="48"/>
      <c r="D295" s="48"/>
    </row>
    <row r="296" spans="3:4" ht="33" customHeight="1" x14ac:dyDescent="0.2">
      <c r="C296" s="48"/>
      <c r="D296" s="48"/>
    </row>
    <row r="297" spans="3:4" ht="33" customHeight="1" x14ac:dyDescent="0.2">
      <c r="C297" s="48"/>
      <c r="D297" s="48"/>
    </row>
    <row r="298" spans="3:4" ht="33" customHeight="1" x14ac:dyDescent="0.2">
      <c r="C298" s="48"/>
      <c r="D298" s="48"/>
    </row>
    <row r="299" spans="3:4" ht="33" customHeight="1" x14ac:dyDescent="0.2">
      <c r="C299" s="48"/>
      <c r="D299" s="48"/>
    </row>
    <row r="300" spans="3:4" ht="33" customHeight="1" x14ac:dyDescent="0.2">
      <c r="C300" s="48"/>
      <c r="D300" s="48"/>
    </row>
    <row r="301" spans="3:4" ht="33" customHeight="1" x14ac:dyDescent="0.2">
      <c r="C301" s="48"/>
      <c r="D301" s="48"/>
    </row>
    <row r="302" spans="3:4" ht="33" customHeight="1" x14ac:dyDescent="0.2">
      <c r="C302" s="48"/>
      <c r="D302" s="48"/>
    </row>
    <row r="303" spans="3:4" ht="33" customHeight="1" x14ac:dyDescent="0.2">
      <c r="C303" s="48"/>
      <c r="D303" s="48"/>
    </row>
    <row r="304" spans="3:4" ht="33" customHeight="1" x14ac:dyDescent="0.2">
      <c r="C304" s="48"/>
      <c r="D304" s="48"/>
    </row>
    <row r="305" spans="3:4" ht="33" customHeight="1" x14ac:dyDescent="0.2">
      <c r="C305" s="48"/>
      <c r="D305" s="48"/>
    </row>
    <row r="306" spans="3:4" ht="33" customHeight="1" x14ac:dyDescent="0.2">
      <c r="C306" s="48"/>
      <c r="D306" s="48"/>
    </row>
    <row r="307" spans="3:4" ht="33" customHeight="1" x14ac:dyDescent="0.2">
      <c r="C307" s="48"/>
      <c r="D307" s="48"/>
    </row>
    <row r="308" spans="3:4" ht="33" customHeight="1" x14ac:dyDescent="0.2">
      <c r="C308" s="48"/>
      <c r="D308" s="48"/>
    </row>
    <row r="309" spans="3:4" ht="33" customHeight="1" x14ac:dyDescent="0.2">
      <c r="C309" s="48"/>
      <c r="D309" s="48"/>
    </row>
    <row r="310" spans="3:4" ht="33" customHeight="1" x14ac:dyDescent="0.2">
      <c r="C310" s="48"/>
      <c r="D310" s="48"/>
    </row>
    <row r="311" spans="3:4" ht="33" customHeight="1" x14ac:dyDescent="0.2">
      <c r="C311" s="48"/>
      <c r="D311" s="48"/>
    </row>
    <row r="312" spans="3:4" ht="33" customHeight="1" x14ac:dyDescent="0.2">
      <c r="C312" s="48"/>
      <c r="D312" s="48"/>
    </row>
    <row r="313" spans="3:4" ht="33" customHeight="1" x14ac:dyDescent="0.2">
      <c r="C313" s="48"/>
      <c r="D313" s="48"/>
    </row>
    <row r="314" spans="3:4" ht="33" customHeight="1" x14ac:dyDescent="0.2">
      <c r="C314" s="48"/>
      <c r="D314" s="48"/>
    </row>
    <row r="315" spans="3:4" ht="33" customHeight="1" x14ac:dyDescent="0.2">
      <c r="C315" s="48"/>
      <c r="D315" s="48"/>
    </row>
    <row r="316" spans="3:4" ht="33" customHeight="1" x14ac:dyDescent="0.2">
      <c r="C316" s="48"/>
      <c r="D316" s="48"/>
    </row>
    <row r="317" spans="3:4" ht="33" customHeight="1" x14ac:dyDescent="0.2">
      <c r="C317" s="48"/>
      <c r="D317" s="48"/>
    </row>
    <row r="318" spans="3:4" ht="33" customHeight="1" x14ac:dyDescent="0.2">
      <c r="C318" s="48"/>
      <c r="D318" s="48"/>
    </row>
    <row r="319" spans="3:4" ht="33" customHeight="1" x14ac:dyDescent="0.2">
      <c r="C319" s="48"/>
      <c r="D319" s="48"/>
    </row>
    <row r="320" spans="3:4" ht="33" customHeight="1" x14ac:dyDescent="0.2">
      <c r="C320" s="48"/>
      <c r="D320" s="48"/>
    </row>
    <row r="321" spans="3:4" ht="33" customHeight="1" x14ac:dyDescent="0.2">
      <c r="C321" s="48"/>
      <c r="D321" s="48"/>
    </row>
    <row r="322" spans="3:4" ht="33" customHeight="1" x14ac:dyDescent="0.2">
      <c r="C322" s="48"/>
      <c r="D322" s="48"/>
    </row>
    <row r="323" spans="3:4" ht="33" customHeight="1" x14ac:dyDescent="0.2">
      <c r="C323" s="48"/>
      <c r="D323" s="48"/>
    </row>
    <row r="324" spans="3:4" ht="33" customHeight="1" x14ac:dyDescent="0.2">
      <c r="C324" s="48"/>
      <c r="D324" s="48"/>
    </row>
    <row r="325" spans="3:4" ht="33" customHeight="1" x14ac:dyDescent="0.2">
      <c r="C325" s="48"/>
      <c r="D325" s="48"/>
    </row>
    <row r="326" spans="3:4" ht="33" customHeight="1" x14ac:dyDescent="0.2">
      <c r="C326" s="48"/>
      <c r="D326" s="48"/>
    </row>
    <row r="327" spans="3:4" ht="33" customHeight="1" x14ac:dyDescent="0.2">
      <c r="C327" s="48"/>
      <c r="D327" s="48"/>
    </row>
    <row r="328" spans="3:4" ht="33" customHeight="1" x14ac:dyDescent="0.2">
      <c r="C328" s="48"/>
      <c r="D328" s="48"/>
    </row>
    <row r="329" spans="3:4" ht="33" customHeight="1" x14ac:dyDescent="0.2">
      <c r="C329" s="48"/>
      <c r="D329" s="48"/>
    </row>
    <row r="330" spans="3:4" ht="33" customHeight="1" x14ac:dyDescent="0.2">
      <c r="C330" s="48"/>
      <c r="D330" s="48"/>
    </row>
    <row r="331" spans="3:4" ht="33" customHeight="1" x14ac:dyDescent="0.2">
      <c r="C331" s="48"/>
      <c r="D331" s="48"/>
    </row>
    <row r="332" spans="3:4" ht="33" customHeight="1" x14ac:dyDescent="0.2">
      <c r="C332" s="48"/>
      <c r="D332" s="48"/>
    </row>
    <row r="333" spans="3:4" ht="33" customHeight="1" x14ac:dyDescent="0.2">
      <c r="C333" s="48"/>
      <c r="D333" s="48"/>
    </row>
    <row r="334" spans="3:4" ht="33" customHeight="1" x14ac:dyDescent="0.2">
      <c r="C334" s="48"/>
      <c r="D334" s="48"/>
    </row>
    <row r="335" spans="3:4" ht="33" customHeight="1" x14ac:dyDescent="0.2">
      <c r="C335" s="48"/>
      <c r="D335" s="48"/>
    </row>
    <row r="336" spans="3:4" ht="33" customHeight="1" x14ac:dyDescent="0.2">
      <c r="C336" s="48"/>
      <c r="D336" s="48"/>
    </row>
    <row r="337" spans="3:4" ht="33" customHeight="1" x14ac:dyDescent="0.2">
      <c r="C337" s="48"/>
      <c r="D337" s="48"/>
    </row>
    <row r="338" spans="3:4" ht="33" customHeight="1" x14ac:dyDescent="0.2">
      <c r="C338" s="48"/>
      <c r="D338" s="48"/>
    </row>
    <row r="339" spans="3:4" ht="33" customHeight="1" x14ac:dyDescent="0.2">
      <c r="C339" s="48"/>
      <c r="D339" s="48"/>
    </row>
    <row r="340" spans="3:4" ht="33" customHeight="1" x14ac:dyDescent="0.2">
      <c r="C340" s="48"/>
      <c r="D340" s="48"/>
    </row>
    <row r="341" spans="3:4" ht="33" customHeight="1" x14ac:dyDescent="0.2">
      <c r="C341" s="48"/>
      <c r="D341" s="48"/>
    </row>
    <row r="342" spans="3:4" ht="33" customHeight="1" x14ac:dyDescent="0.2">
      <c r="C342" s="48"/>
      <c r="D342" s="48"/>
    </row>
    <row r="343" spans="3:4" ht="33" customHeight="1" x14ac:dyDescent="0.2">
      <c r="C343" s="48"/>
      <c r="D343" s="48"/>
    </row>
    <row r="344" spans="3:4" ht="33" customHeight="1" x14ac:dyDescent="0.2">
      <c r="C344" s="48"/>
      <c r="D344" s="48"/>
    </row>
    <row r="345" spans="3:4" ht="33" customHeight="1" x14ac:dyDescent="0.2">
      <c r="C345" s="48"/>
      <c r="D345" s="48"/>
    </row>
    <row r="346" spans="3:4" ht="33" customHeight="1" x14ac:dyDescent="0.2">
      <c r="C346" s="48"/>
      <c r="D346" s="48"/>
    </row>
    <row r="347" spans="3:4" ht="33" customHeight="1" x14ac:dyDescent="0.2">
      <c r="C347" s="48"/>
      <c r="D347" s="48"/>
    </row>
    <row r="348" spans="3:4" ht="33" customHeight="1" x14ac:dyDescent="0.2">
      <c r="C348" s="48"/>
      <c r="D348" s="48"/>
    </row>
    <row r="349" spans="3:4" ht="33" customHeight="1" x14ac:dyDescent="0.2">
      <c r="C349" s="48"/>
      <c r="D349" s="48"/>
    </row>
    <row r="350" spans="3:4" ht="33" customHeight="1" x14ac:dyDescent="0.2">
      <c r="C350" s="48"/>
      <c r="D350" s="48"/>
    </row>
    <row r="351" spans="3:4" ht="33" customHeight="1" x14ac:dyDescent="0.2">
      <c r="C351" s="48"/>
      <c r="D351" s="48"/>
    </row>
    <row r="352" spans="3:4" ht="33" customHeight="1" x14ac:dyDescent="0.2">
      <c r="C352" s="48"/>
      <c r="D352" s="48"/>
    </row>
    <row r="353" spans="3:4" ht="33" customHeight="1" x14ac:dyDescent="0.2">
      <c r="C353" s="48"/>
      <c r="D353" s="48"/>
    </row>
    <row r="354" spans="3:4" ht="33" customHeight="1" x14ac:dyDescent="0.2">
      <c r="C354" s="48"/>
      <c r="D354" s="48"/>
    </row>
    <row r="355" spans="3:4" ht="33" customHeight="1" x14ac:dyDescent="0.2">
      <c r="C355" s="48"/>
      <c r="D355" s="48"/>
    </row>
    <row r="356" spans="3:4" ht="33" customHeight="1" x14ac:dyDescent="0.2">
      <c r="C356" s="48"/>
      <c r="D356" s="48"/>
    </row>
    <row r="357" spans="3:4" ht="33" customHeight="1" x14ac:dyDescent="0.2">
      <c r="C357" s="48"/>
      <c r="D357" s="48"/>
    </row>
    <row r="358" spans="3:4" ht="33" customHeight="1" x14ac:dyDescent="0.2">
      <c r="C358" s="48"/>
      <c r="D358" s="48"/>
    </row>
    <row r="359" spans="3:4" ht="33" customHeight="1" x14ac:dyDescent="0.2">
      <c r="C359" s="48"/>
      <c r="D359" s="48"/>
    </row>
    <row r="360" spans="3:4" ht="33" customHeight="1" x14ac:dyDescent="0.2">
      <c r="C360" s="48"/>
      <c r="D360" s="48"/>
    </row>
    <row r="361" spans="3:4" ht="33" customHeight="1" x14ac:dyDescent="0.2">
      <c r="C361" s="48"/>
      <c r="D361" s="48"/>
    </row>
    <row r="362" spans="3:4" ht="33" customHeight="1" x14ac:dyDescent="0.2">
      <c r="C362" s="48"/>
      <c r="D362" s="48"/>
    </row>
    <row r="363" spans="3:4" ht="33" customHeight="1" x14ac:dyDescent="0.2">
      <c r="C363" s="48"/>
      <c r="D363" s="48"/>
    </row>
    <row r="364" spans="3:4" ht="33" customHeight="1" x14ac:dyDescent="0.2">
      <c r="C364" s="48"/>
      <c r="D364" s="48"/>
    </row>
    <row r="365" spans="3:4" ht="33" customHeight="1" x14ac:dyDescent="0.2">
      <c r="C365" s="48"/>
      <c r="D365" s="48"/>
    </row>
    <row r="366" spans="3:4" ht="33" customHeight="1" x14ac:dyDescent="0.2">
      <c r="C366" s="48"/>
      <c r="D366" s="48"/>
    </row>
    <row r="367" spans="3:4" ht="33" customHeight="1" x14ac:dyDescent="0.2">
      <c r="C367" s="48"/>
      <c r="D367" s="48"/>
    </row>
    <row r="368" spans="3:4" ht="33" customHeight="1" x14ac:dyDescent="0.2">
      <c r="C368" s="48"/>
      <c r="D368" s="48"/>
    </row>
    <row r="369" spans="3:4" ht="33" customHeight="1" x14ac:dyDescent="0.2">
      <c r="C369" s="48"/>
      <c r="D369" s="48"/>
    </row>
    <row r="370" spans="3:4" ht="33" customHeight="1" x14ac:dyDescent="0.2">
      <c r="C370" s="48"/>
      <c r="D370" s="48"/>
    </row>
    <row r="371" spans="3:4" ht="33" customHeight="1" x14ac:dyDescent="0.2">
      <c r="C371" s="48"/>
      <c r="D371" s="48"/>
    </row>
    <row r="372" spans="3:4" ht="33" customHeight="1" x14ac:dyDescent="0.2">
      <c r="C372" s="48"/>
      <c r="D372" s="48"/>
    </row>
    <row r="373" spans="3:4" ht="33" customHeight="1" x14ac:dyDescent="0.2">
      <c r="C373" s="48"/>
      <c r="D373" s="48"/>
    </row>
    <row r="374" spans="3:4" ht="33" customHeight="1" x14ac:dyDescent="0.2">
      <c r="C374" s="48"/>
      <c r="D374" s="48"/>
    </row>
    <row r="375" spans="3:4" ht="33" customHeight="1" x14ac:dyDescent="0.2">
      <c r="C375" s="48"/>
      <c r="D375" s="48"/>
    </row>
    <row r="376" spans="3:4" ht="33" customHeight="1" x14ac:dyDescent="0.2">
      <c r="C376" s="48"/>
      <c r="D376" s="48"/>
    </row>
    <row r="377" spans="3:4" ht="33" customHeight="1" x14ac:dyDescent="0.2">
      <c r="C377" s="48"/>
      <c r="D377" s="48"/>
    </row>
    <row r="378" spans="3:4" ht="33" customHeight="1" x14ac:dyDescent="0.2">
      <c r="C378" s="48"/>
      <c r="D378" s="48"/>
    </row>
    <row r="379" spans="3:4" ht="33" customHeight="1" x14ac:dyDescent="0.2">
      <c r="C379" s="48"/>
      <c r="D379" s="48"/>
    </row>
    <row r="380" spans="3:4" ht="33" customHeight="1" x14ac:dyDescent="0.2">
      <c r="C380" s="48"/>
      <c r="D380" s="48"/>
    </row>
    <row r="381" spans="3:4" ht="33" customHeight="1" x14ac:dyDescent="0.2">
      <c r="C381" s="48"/>
      <c r="D381" s="48"/>
    </row>
    <row r="382" spans="3:4" ht="33" customHeight="1" x14ac:dyDescent="0.2">
      <c r="C382" s="48"/>
      <c r="D382" s="48"/>
    </row>
    <row r="383" spans="3:4" ht="33" customHeight="1" x14ac:dyDescent="0.2">
      <c r="C383" s="48"/>
      <c r="D383" s="48"/>
    </row>
    <row r="384" spans="3:4" ht="33" customHeight="1" x14ac:dyDescent="0.2">
      <c r="C384" s="48"/>
      <c r="D384" s="48"/>
    </row>
    <row r="385" spans="3:4" ht="33" customHeight="1" x14ac:dyDescent="0.2">
      <c r="C385" s="48"/>
      <c r="D385" s="48"/>
    </row>
    <row r="386" spans="3:4" ht="33" customHeight="1" x14ac:dyDescent="0.2">
      <c r="C386" s="48"/>
      <c r="D386" s="48"/>
    </row>
    <row r="387" spans="3:4" ht="33" customHeight="1" x14ac:dyDescent="0.2">
      <c r="C387" s="48"/>
      <c r="D387" s="48"/>
    </row>
    <row r="388" spans="3:4" ht="33" customHeight="1" x14ac:dyDescent="0.2">
      <c r="C388" s="48"/>
      <c r="D388" s="48"/>
    </row>
    <row r="389" spans="3:4" ht="33" customHeight="1" x14ac:dyDescent="0.2">
      <c r="C389" s="48"/>
      <c r="D389" s="48"/>
    </row>
    <row r="390" spans="3:4" ht="33" customHeight="1" x14ac:dyDescent="0.2">
      <c r="C390" s="48"/>
      <c r="D390" s="48"/>
    </row>
    <row r="391" spans="3:4" ht="33" customHeight="1" x14ac:dyDescent="0.2">
      <c r="C391" s="48"/>
      <c r="D391" s="48"/>
    </row>
    <row r="392" spans="3:4" ht="33" customHeight="1" x14ac:dyDescent="0.2">
      <c r="C392" s="48"/>
      <c r="D392" s="48"/>
    </row>
    <row r="393" spans="3:4" ht="33" customHeight="1" x14ac:dyDescent="0.2">
      <c r="C393" s="48"/>
      <c r="D393" s="48"/>
    </row>
    <row r="394" spans="3:4" ht="33" customHeight="1" x14ac:dyDescent="0.2">
      <c r="C394" s="48"/>
      <c r="D394" s="48"/>
    </row>
    <row r="395" spans="3:4" ht="33" customHeight="1" x14ac:dyDescent="0.2">
      <c r="C395" s="48"/>
      <c r="D395" s="48"/>
    </row>
    <row r="396" spans="3:4" ht="33" customHeight="1" x14ac:dyDescent="0.2">
      <c r="C396" s="48"/>
      <c r="D396" s="48"/>
    </row>
    <row r="397" spans="3:4" ht="33" customHeight="1" x14ac:dyDescent="0.2">
      <c r="C397" s="48"/>
      <c r="D397" s="48"/>
    </row>
    <row r="398" spans="3:4" ht="33" customHeight="1" x14ac:dyDescent="0.2">
      <c r="C398" s="48"/>
      <c r="D398" s="48"/>
    </row>
    <row r="399" spans="3:4" ht="33" customHeight="1" x14ac:dyDescent="0.2">
      <c r="C399" s="48"/>
      <c r="D399" s="48"/>
    </row>
    <row r="400" spans="3:4" ht="33" customHeight="1" x14ac:dyDescent="0.2">
      <c r="C400" s="48"/>
      <c r="D400" s="48"/>
    </row>
    <row r="401" spans="3:4" ht="33" customHeight="1" x14ac:dyDescent="0.2">
      <c r="C401" s="48"/>
      <c r="D401" s="48"/>
    </row>
    <row r="402" spans="3:4" ht="33" customHeight="1" x14ac:dyDescent="0.2">
      <c r="C402" s="48"/>
      <c r="D402" s="48"/>
    </row>
    <row r="403" spans="3:4" ht="33" customHeight="1" x14ac:dyDescent="0.2">
      <c r="C403" s="48"/>
      <c r="D403" s="48"/>
    </row>
    <row r="404" spans="3:4" ht="33" customHeight="1" x14ac:dyDescent="0.2">
      <c r="C404" s="48"/>
      <c r="D404" s="48"/>
    </row>
    <row r="405" spans="3:4" ht="33" customHeight="1" x14ac:dyDescent="0.2">
      <c r="C405" s="48"/>
      <c r="D405" s="48"/>
    </row>
    <row r="406" spans="3:4" ht="33" customHeight="1" x14ac:dyDescent="0.2">
      <c r="C406" s="48"/>
      <c r="D406" s="48"/>
    </row>
    <row r="407" spans="3:4" ht="33" customHeight="1" x14ac:dyDescent="0.2">
      <c r="C407" s="48"/>
      <c r="D407" s="48"/>
    </row>
    <row r="408" spans="3:4" ht="33" customHeight="1" x14ac:dyDescent="0.2">
      <c r="C408" s="48"/>
      <c r="D408" s="48"/>
    </row>
    <row r="409" spans="3:4" ht="33" customHeight="1" x14ac:dyDescent="0.2">
      <c r="C409" s="48"/>
      <c r="D409" s="48"/>
    </row>
    <row r="410" spans="3:4" ht="33" customHeight="1" x14ac:dyDescent="0.2">
      <c r="C410" s="48"/>
      <c r="D410" s="48"/>
    </row>
    <row r="411" spans="3:4" ht="33" customHeight="1" x14ac:dyDescent="0.2">
      <c r="C411" s="48"/>
      <c r="D411" s="48"/>
    </row>
    <row r="412" spans="3:4" ht="33" customHeight="1" x14ac:dyDescent="0.2">
      <c r="C412" s="48"/>
      <c r="D412" s="48"/>
    </row>
    <row r="413" spans="3:4" ht="33" customHeight="1" x14ac:dyDescent="0.2">
      <c r="C413" s="48"/>
      <c r="D413" s="48"/>
    </row>
    <row r="414" spans="3:4" ht="33" customHeight="1" x14ac:dyDescent="0.2">
      <c r="C414" s="48"/>
      <c r="D414" s="48"/>
    </row>
    <row r="415" spans="3:4" ht="33" customHeight="1" x14ac:dyDescent="0.2">
      <c r="C415" s="48"/>
      <c r="D415" s="48"/>
    </row>
    <row r="416" spans="3:4" ht="33" customHeight="1" x14ac:dyDescent="0.2">
      <c r="C416" s="48"/>
      <c r="D416" s="48"/>
    </row>
    <row r="417" spans="3:4" ht="33" customHeight="1" x14ac:dyDescent="0.2">
      <c r="C417" s="48"/>
      <c r="D417" s="48"/>
    </row>
    <row r="418" spans="3:4" ht="33" customHeight="1" x14ac:dyDescent="0.2">
      <c r="C418" s="48"/>
      <c r="D418" s="48"/>
    </row>
    <row r="419" spans="3:4" ht="33" customHeight="1" x14ac:dyDescent="0.2">
      <c r="C419" s="48"/>
      <c r="D419" s="48"/>
    </row>
    <row r="420" spans="3:4" ht="33" customHeight="1" x14ac:dyDescent="0.2">
      <c r="C420" s="48"/>
      <c r="D420" s="48"/>
    </row>
    <row r="421" spans="3:4" ht="33" customHeight="1" x14ac:dyDescent="0.2">
      <c r="C421" s="48"/>
      <c r="D421" s="48"/>
    </row>
    <row r="422" spans="3:4" ht="33" customHeight="1" x14ac:dyDescent="0.2">
      <c r="C422" s="48"/>
      <c r="D422" s="48"/>
    </row>
    <row r="423" spans="3:4" ht="33" customHeight="1" x14ac:dyDescent="0.2">
      <c r="C423" s="48"/>
      <c r="D423" s="48"/>
    </row>
    <row r="424" spans="3:4" ht="33" customHeight="1" x14ac:dyDescent="0.2">
      <c r="C424" s="48"/>
      <c r="D424" s="48"/>
    </row>
    <row r="425" spans="3:4" ht="33" customHeight="1" x14ac:dyDescent="0.2">
      <c r="C425" s="48"/>
      <c r="D425" s="48"/>
    </row>
    <row r="426" spans="3:4" ht="33" customHeight="1" x14ac:dyDescent="0.2">
      <c r="C426" s="48"/>
      <c r="D426" s="48"/>
    </row>
    <row r="427" spans="3:4" ht="33" customHeight="1" x14ac:dyDescent="0.2">
      <c r="C427" s="48"/>
      <c r="D427" s="48"/>
    </row>
    <row r="428" spans="3:4" ht="33" customHeight="1" x14ac:dyDescent="0.2">
      <c r="C428" s="48"/>
      <c r="D428" s="48"/>
    </row>
    <row r="429" spans="3:4" ht="33" customHeight="1" x14ac:dyDescent="0.2">
      <c r="C429" s="48"/>
      <c r="D429" s="48"/>
    </row>
    <row r="430" spans="3:4" ht="33" customHeight="1" x14ac:dyDescent="0.2">
      <c r="C430" s="48"/>
      <c r="D430" s="48"/>
    </row>
    <row r="431" spans="3:4" ht="33" customHeight="1" x14ac:dyDescent="0.2">
      <c r="C431" s="48"/>
      <c r="D431" s="48"/>
    </row>
    <row r="432" spans="3:4" ht="33" customHeight="1" x14ac:dyDescent="0.2">
      <c r="C432" s="48"/>
      <c r="D432" s="48"/>
    </row>
    <row r="433" spans="3:4" ht="33" customHeight="1" x14ac:dyDescent="0.2">
      <c r="C433" s="48"/>
      <c r="D433" s="48"/>
    </row>
    <row r="434" spans="3:4" ht="33" customHeight="1" x14ac:dyDescent="0.2">
      <c r="C434" s="48"/>
      <c r="D434" s="48"/>
    </row>
    <row r="435" spans="3:4" ht="33" customHeight="1" x14ac:dyDescent="0.2">
      <c r="C435" s="48"/>
      <c r="D435" s="48"/>
    </row>
    <row r="436" spans="3:4" ht="33" customHeight="1" x14ac:dyDescent="0.2">
      <c r="C436" s="48"/>
      <c r="D436" s="48"/>
    </row>
    <row r="437" spans="3:4" ht="33" customHeight="1" x14ac:dyDescent="0.2">
      <c r="C437" s="48"/>
      <c r="D437" s="48"/>
    </row>
    <row r="438" spans="3:4" ht="33" customHeight="1" x14ac:dyDescent="0.2">
      <c r="C438" s="48"/>
      <c r="D438" s="48"/>
    </row>
    <row r="439" spans="3:4" ht="33" customHeight="1" x14ac:dyDescent="0.2">
      <c r="C439" s="48"/>
      <c r="D439" s="48"/>
    </row>
    <row r="440" spans="3:4" ht="33" customHeight="1" x14ac:dyDescent="0.2">
      <c r="C440" s="48"/>
      <c r="D440" s="48"/>
    </row>
    <row r="441" spans="3:4" ht="33" customHeight="1" x14ac:dyDescent="0.2">
      <c r="C441" s="48"/>
      <c r="D441" s="48"/>
    </row>
    <row r="442" spans="3:4" ht="33" customHeight="1" x14ac:dyDescent="0.2">
      <c r="C442" s="48"/>
      <c r="D442" s="48"/>
    </row>
    <row r="443" spans="3:4" ht="33" customHeight="1" x14ac:dyDescent="0.2">
      <c r="C443" s="48"/>
      <c r="D443" s="48"/>
    </row>
    <row r="444" spans="3:4" ht="33" customHeight="1" x14ac:dyDescent="0.2">
      <c r="C444" s="48"/>
      <c r="D444" s="48"/>
    </row>
    <row r="445" spans="3:4" ht="33" customHeight="1" x14ac:dyDescent="0.2">
      <c r="C445" s="48"/>
      <c r="D445" s="48"/>
    </row>
    <row r="446" spans="3:4" ht="33" customHeight="1" x14ac:dyDescent="0.2">
      <c r="C446" s="48"/>
      <c r="D446" s="48"/>
    </row>
    <row r="447" spans="3:4" ht="33" customHeight="1" x14ac:dyDescent="0.2">
      <c r="C447" s="48"/>
      <c r="D447" s="48"/>
    </row>
    <row r="448" spans="3:4" ht="33" customHeight="1" x14ac:dyDescent="0.2">
      <c r="C448" s="48"/>
      <c r="D448" s="48"/>
    </row>
    <row r="449" spans="3:4" ht="33" customHeight="1" x14ac:dyDescent="0.2">
      <c r="C449" s="48"/>
      <c r="D449" s="48"/>
    </row>
    <row r="450" spans="3:4" ht="33" customHeight="1" x14ac:dyDescent="0.2">
      <c r="C450" s="48"/>
      <c r="D450" s="48"/>
    </row>
    <row r="451" spans="3:4" ht="33" customHeight="1" x14ac:dyDescent="0.2">
      <c r="C451" s="48"/>
      <c r="D451" s="48"/>
    </row>
    <row r="452" spans="3:4" ht="33" customHeight="1" x14ac:dyDescent="0.2">
      <c r="C452" s="48"/>
      <c r="D452" s="48"/>
    </row>
    <row r="453" spans="3:4" ht="33" customHeight="1" x14ac:dyDescent="0.2">
      <c r="C453" s="48"/>
      <c r="D453" s="48"/>
    </row>
    <row r="454" spans="3:4" ht="33" customHeight="1" x14ac:dyDescent="0.2">
      <c r="C454" s="48"/>
      <c r="D454" s="48"/>
    </row>
    <row r="455" spans="3:4" ht="33" customHeight="1" x14ac:dyDescent="0.2">
      <c r="C455" s="48"/>
      <c r="D455" s="48"/>
    </row>
    <row r="456" spans="3:4" ht="33" customHeight="1" x14ac:dyDescent="0.2">
      <c r="C456" s="48"/>
      <c r="D456" s="48"/>
    </row>
    <row r="457" spans="3:4" ht="33" customHeight="1" x14ac:dyDescent="0.2">
      <c r="C457" s="48"/>
      <c r="D457" s="48"/>
    </row>
    <row r="458" spans="3:4" ht="33" customHeight="1" x14ac:dyDescent="0.2">
      <c r="C458" s="48"/>
      <c r="D458" s="48"/>
    </row>
    <row r="459" spans="3:4" ht="33" customHeight="1" x14ac:dyDescent="0.2">
      <c r="C459" s="48"/>
      <c r="D459" s="48"/>
    </row>
    <row r="460" spans="3:4" ht="33" customHeight="1" x14ac:dyDescent="0.2">
      <c r="C460" s="48"/>
      <c r="D460" s="48"/>
    </row>
    <row r="461" spans="3:4" ht="33" customHeight="1" x14ac:dyDescent="0.2">
      <c r="C461" s="48"/>
      <c r="D461" s="48"/>
    </row>
    <row r="462" spans="3:4" ht="33" customHeight="1" x14ac:dyDescent="0.2">
      <c r="C462" s="48"/>
      <c r="D462" s="48"/>
    </row>
    <row r="463" spans="3:4" ht="33" customHeight="1" x14ac:dyDescent="0.2">
      <c r="C463" s="48"/>
      <c r="D463" s="48"/>
    </row>
    <row r="464" spans="3:4" ht="33" customHeight="1" x14ac:dyDescent="0.2">
      <c r="C464" s="48"/>
      <c r="D464" s="48"/>
    </row>
    <row r="465" spans="3:4" ht="33" customHeight="1" x14ac:dyDescent="0.2">
      <c r="C465" s="48"/>
      <c r="D465" s="48"/>
    </row>
    <row r="466" spans="3:4" ht="33" customHeight="1" x14ac:dyDescent="0.2">
      <c r="C466" s="48"/>
      <c r="D466" s="48"/>
    </row>
    <row r="467" spans="3:4" ht="33" customHeight="1" x14ac:dyDescent="0.2">
      <c r="C467" s="48"/>
      <c r="D467" s="48"/>
    </row>
    <row r="468" spans="3:4" ht="33" customHeight="1" x14ac:dyDescent="0.2">
      <c r="C468" s="48"/>
      <c r="D468" s="48"/>
    </row>
    <row r="469" spans="3:4" ht="33" customHeight="1" x14ac:dyDescent="0.2">
      <c r="C469" s="48"/>
      <c r="D469" s="48"/>
    </row>
    <row r="470" spans="3:4" ht="33" customHeight="1" x14ac:dyDescent="0.2">
      <c r="C470" s="48"/>
      <c r="D470" s="48"/>
    </row>
    <row r="471" spans="3:4" ht="33" customHeight="1" x14ac:dyDescent="0.2">
      <c r="C471" s="48"/>
      <c r="D471" s="48"/>
    </row>
    <row r="472" spans="3:4" ht="33" customHeight="1" x14ac:dyDescent="0.2">
      <c r="C472" s="48"/>
      <c r="D472" s="48"/>
    </row>
    <row r="473" spans="3:4" ht="33" customHeight="1" x14ac:dyDescent="0.2">
      <c r="C473" s="48"/>
      <c r="D473" s="48"/>
    </row>
    <row r="474" spans="3:4" ht="33" customHeight="1" x14ac:dyDescent="0.2">
      <c r="C474" s="48"/>
      <c r="D474" s="48"/>
    </row>
    <row r="475" spans="3:4" ht="33" customHeight="1" x14ac:dyDescent="0.2">
      <c r="C475" s="48"/>
      <c r="D475" s="48"/>
    </row>
    <row r="476" spans="3:4" ht="33" customHeight="1" x14ac:dyDescent="0.2">
      <c r="C476" s="48"/>
      <c r="D476" s="48"/>
    </row>
    <row r="477" spans="3:4" ht="33" customHeight="1" x14ac:dyDescent="0.2">
      <c r="C477" s="48"/>
      <c r="D477" s="48"/>
    </row>
    <row r="478" spans="3:4" ht="33" customHeight="1" x14ac:dyDescent="0.2">
      <c r="C478" s="48"/>
      <c r="D478" s="48"/>
    </row>
    <row r="479" spans="3:4" ht="33" customHeight="1" x14ac:dyDescent="0.2">
      <c r="C479" s="48"/>
      <c r="D479" s="48"/>
    </row>
    <row r="480" spans="3:4" ht="33" customHeight="1" x14ac:dyDescent="0.2">
      <c r="C480" s="48"/>
      <c r="D480" s="48"/>
    </row>
    <row r="481" spans="3:4" ht="33" customHeight="1" x14ac:dyDescent="0.2">
      <c r="C481" s="48"/>
      <c r="D481" s="48"/>
    </row>
    <row r="482" spans="3:4" ht="33" customHeight="1" x14ac:dyDescent="0.2">
      <c r="C482" s="48"/>
      <c r="D482" s="48"/>
    </row>
    <row r="483" spans="3:4" ht="33" customHeight="1" x14ac:dyDescent="0.2">
      <c r="C483" s="48"/>
      <c r="D483" s="48"/>
    </row>
    <row r="484" spans="3:4" ht="33" customHeight="1" x14ac:dyDescent="0.2">
      <c r="C484" s="48"/>
      <c r="D484" s="48"/>
    </row>
    <row r="485" spans="3:4" ht="33" customHeight="1" x14ac:dyDescent="0.2">
      <c r="C485" s="48"/>
      <c r="D485" s="48"/>
    </row>
    <row r="486" spans="3:4" ht="33" customHeight="1" x14ac:dyDescent="0.2">
      <c r="C486" s="48"/>
      <c r="D486" s="48"/>
    </row>
    <row r="487" spans="3:4" ht="33" customHeight="1" x14ac:dyDescent="0.2">
      <c r="C487" s="48"/>
      <c r="D487" s="48"/>
    </row>
    <row r="488" spans="3:4" ht="33" customHeight="1" x14ac:dyDescent="0.2">
      <c r="C488" s="48"/>
      <c r="D488" s="48"/>
    </row>
    <row r="489" spans="3:4" ht="33" customHeight="1" x14ac:dyDescent="0.2">
      <c r="C489" s="48"/>
      <c r="D489" s="48"/>
    </row>
    <row r="490" spans="3:4" ht="33" customHeight="1" x14ac:dyDescent="0.2">
      <c r="C490" s="48"/>
      <c r="D490" s="48"/>
    </row>
    <row r="491" spans="3:4" ht="33" customHeight="1" x14ac:dyDescent="0.2">
      <c r="C491" s="48"/>
      <c r="D491" s="48"/>
    </row>
    <row r="492" spans="3:4" ht="33" customHeight="1" x14ac:dyDescent="0.2">
      <c r="C492" s="48"/>
      <c r="D492" s="48"/>
    </row>
    <row r="493" spans="3:4" ht="33" customHeight="1" x14ac:dyDescent="0.2">
      <c r="C493" s="48"/>
      <c r="D493" s="48"/>
    </row>
    <row r="494" spans="3:4" ht="33" customHeight="1" x14ac:dyDescent="0.2">
      <c r="C494" s="48"/>
      <c r="D494" s="48"/>
    </row>
    <row r="495" spans="3:4" ht="33" customHeight="1" x14ac:dyDescent="0.2">
      <c r="C495" s="48"/>
      <c r="D495" s="48"/>
    </row>
    <row r="496" spans="3:4" ht="33" customHeight="1" x14ac:dyDescent="0.2">
      <c r="C496" s="48"/>
      <c r="D496" s="48"/>
    </row>
    <row r="497" spans="3:4" ht="33" customHeight="1" x14ac:dyDescent="0.2">
      <c r="C497" s="48"/>
      <c r="D497" s="48"/>
    </row>
    <row r="498" spans="3:4" ht="33" customHeight="1" x14ac:dyDescent="0.2">
      <c r="C498" s="48"/>
      <c r="D498" s="48"/>
    </row>
    <row r="499" spans="3:4" ht="33" customHeight="1" x14ac:dyDescent="0.2">
      <c r="C499" s="48"/>
      <c r="D499" s="48"/>
    </row>
    <row r="500" spans="3:4" ht="33" customHeight="1" x14ac:dyDescent="0.2">
      <c r="C500" s="48"/>
      <c r="D500" s="48"/>
    </row>
    <row r="501" spans="3:4" ht="33" customHeight="1" x14ac:dyDescent="0.2">
      <c r="C501" s="48"/>
      <c r="D501" s="48"/>
    </row>
    <row r="502" spans="3:4" ht="33" customHeight="1" x14ac:dyDescent="0.2">
      <c r="C502" s="48"/>
      <c r="D502" s="48"/>
    </row>
    <row r="503" spans="3:4" ht="33" customHeight="1" x14ac:dyDescent="0.2">
      <c r="C503" s="48"/>
      <c r="D503" s="48"/>
    </row>
    <row r="504" spans="3:4" ht="33" customHeight="1" x14ac:dyDescent="0.2">
      <c r="C504" s="48"/>
      <c r="D504" s="48"/>
    </row>
    <row r="505" spans="3:4" ht="33" customHeight="1" x14ac:dyDescent="0.2">
      <c r="C505" s="48"/>
      <c r="D505" s="48"/>
    </row>
    <row r="506" spans="3:4" ht="33" customHeight="1" x14ac:dyDescent="0.2">
      <c r="C506" s="48"/>
      <c r="D506" s="48"/>
    </row>
    <row r="507" spans="3:4" ht="33" customHeight="1" x14ac:dyDescent="0.2">
      <c r="C507" s="48"/>
      <c r="D507" s="48"/>
    </row>
    <row r="508" spans="3:4" ht="33" customHeight="1" x14ac:dyDescent="0.2">
      <c r="C508" s="48"/>
      <c r="D508" s="48"/>
    </row>
    <row r="509" spans="3:4" ht="33" customHeight="1" x14ac:dyDescent="0.2">
      <c r="C509" s="48"/>
      <c r="D509" s="48"/>
    </row>
    <row r="510" spans="3:4" ht="33" customHeight="1" x14ac:dyDescent="0.2">
      <c r="C510" s="48"/>
      <c r="D510" s="48"/>
    </row>
    <row r="511" spans="3:4" ht="33" customHeight="1" x14ac:dyDescent="0.2">
      <c r="C511" s="48"/>
      <c r="D511" s="48"/>
    </row>
    <row r="512" spans="3:4" ht="33" customHeight="1" x14ac:dyDescent="0.2">
      <c r="C512" s="48"/>
      <c r="D512" s="48"/>
    </row>
    <row r="513" spans="3:4" ht="33" customHeight="1" x14ac:dyDescent="0.2">
      <c r="C513" s="48"/>
      <c r="D513" s="48"/>
    </row>
    <row r="514" spans="3:4" ht="33" customHeight="1" x14ac:dyDescent="0.2">
      <c r="C514" s="48"/>
      <c r="D514" s="48"/>
    </row>
    <row r="515" spans="3:4" ht="33" customHeight="1" x14ac:dyDescent="0.2">
      <c r="C515" s="48"/>
      <c r="D515" s="48"/>
    </row>
    <row r="516" spans="3:4" ht="33" customHeight="1" x14ac:dyDescent="0.2">
      <c r="C516" s="48"/>
      <c r="D516" s="48"/>
    </row>
    <row r="517" spans="3:4" ht="33" customHeight="1" x14ac:dyDescent="0.2">
      <c r="C517" s="48"/>
      <c r="D517" s="48"/>
    </row>
    <row r="518" spans="3:4" ht="33" customHeight="1" x14ac:dyDescent="0.2">
      <c r="C518" s="48"/>
      <c r="D518" s="48"/>
    </row>
    <row r="519" spans="3:4" ht="33" customHeight="1" x14ac:dyDescent="0.2">
      <c r="C519" s="48"/>
      <c r="D519" s="48"/>
    </row>
    <row r="520" spans="3:4" ht="33" customHeight="1" x14ac:dyDescent="0.2">
      <c r="C520" s="48"/>
      <c r="D520" s="48"/>
    </row>
    <row r="521" spans="3:4" ht="33" customHeight="1" x14ac:dyDescent="0.2">
      <c r="C521" s="48"/>
      <c r="D521" s="48"/>
    </row>
    <row r="522" spans="3:4" ht="33" customHeight="1" x14ac:dyDescent="0.2">
      <c r="C522" s="48"/>
      <c r="D522" s="48"/>
    </row>
    <row r="523" spans="3:4" ht="33" customHeight="1" x14ac:dyDescent="0.2">
      <c r="C523" s="48"/>
      <c r="D523" s="48"/>
    </row>
    <row r="524" spans="3:4" ht="33" customHeight="1" x14ac:dyDescent="0.2">
      <c r="C524" s="48"/>
      <c r="D524" s="48"/>
    </row>
    <row r="525" spans="3:4" ht="33" customHeight="1" x14ac:dyDescent="0.2">
      <c r="C525" s="48"/>
      <c r="D525" s="48"/>
    </row>
    <row r="526" spans="3:4" ht="33" customHeight="1" x14ac:dyDescent="0.2">
      <c r="C526" s="48"/>
      <c r="D526" s="48"/>
    </row>
    <row r="527" spans="3:4" ht="33" customHeight="1" x14ac:dyDescent="0.2">
      <c r="C527" s="48"/>
      <c r="D527" s="48"/>
    </row>
    <row r="528" spans="3:4" ht="33" customHeight="1" x14ac:dyDescent="0.2">
      <c r="C528" s="48"/>
      <c r="D528" s="48"/>
    </row>
    <row r="529" spans="3:4" ht="33" customHeight="1" x14ac:dyDescent="0.2">
      <c r="C529" s="48"/>
      <c r="D529" s="48"/>
    </row>
    <row r="530" spans="3:4" ht="33" customHeight="1" x14ac:dyDescent="0.2">
      <c r="C530" s="48"/>
      <c r="D530" s="48"/>
    </row>
    <row r="531" spans="3:4" ht="33" customHeight="1" x14ac:dyDescent="0.2">
      <c r="C531" s="48"/>
      <c r="D531" s="48"/>
    </row>
    <row r="532" spans="3:4" ht="33" customHeight="1" x14ac:dyDescent="0.2">
      <c r="C532" s="48"/>
      <c r="D532" s="48"/>
    </row>
    <row r="533" spans="3:4" ht="33" customHeight="1" x14ac:dyDescent="0.2">
      <c r="C533" s="48"/>
      <c r="D533" s="48"/>
    </row>
    <row r="534" spans="3:4" ht="33" customHeight="1" x14ac:dyDescent="0.2">
      <c r="C534" s="48"/>
      <c r="D534" s="48"/>
    </row>
    <row r="535" spans="3:4" ht="33" customHeight="1" x14ac:dyDescent="0.2">
      <c r="C535" s="48"/>
      <c r="D535" s="48"/>
    </row>
    <row r="536" spans="3:4" ht="33" customHeight="1" x14ac:dyDescent="0.2">
      <c r="C536" s="48"/>
      <c r="D536" s="48"/>
    </row>
    <row r="537" spans="3:4" ht="33" customHeight="1" x14ac:dyDescent="0.2">
      <c r="C537" s="48"/>
      <c r="D537" s="48"/>
    </row>
    <row r="538" spans="3:4" ht="33" customHeight="1" x14ac:dyDescent="0.2">
      <c r="C538" s="48"/>
      <c r="D538" s="48"/>
    </row>
    <row r="539" spans="3:4" ht="33" customHeight="1" x14ac:dyDescent="0.2">
      <c r="C539" s="48"/>
      <c r="D539" s="48"/>
    </row>
    <row r="540" spans="3:4" ht="33" customHeight="1" x14ac:dyDescent="0.2">
      <c r="C540" s="48"/>
      <c r="D540" s="48"/>
    </row>
    <row r="541" spans="3:4" ht="33" customHeight="1" x14ac:dyDescent="0.2">
      <c r="C541" s="48"/>
      <c r="D541" s="48"/>
    </row>
    <row r="542" spans="3:4" ht="33" customHeight="1" x14ac:dyDescent="0.2">
      <c r="C542" s="48"/>
      <c r="D542" s="48"/>
    </row>
    <row r="543" spans="3:4" ht="33" customHeight="1" x14ac:dyDescent="0.2">
      <c r="C543" s="48"/>
      <c r="D543" s="48"/>
    </row>
    <row r="544" spans="3:4" ht="33" customHeight="1" x14ac:dyDescent="0.2">
      <c r="C544" s="48"/>
      <c r="D544" s="48"/>
    </row>
    <row r="545" spans="3:4" ht="33" customHeight="1" x14ac:dyDescent="0.2">
      <c r="C545" s="48"/>
      <c r="D545" s="48"/>
    </row>
    <row r="546" spans="3:4" ht="33" customHeight="1" x14ac:dyDescent="0.2">
      <c r="C546" s="48"/>
      <c r="D546" s="48"/>
    </row>
    <row r="547" spans="3:4" ht="33" customHeight="1" x14ac:dyDescent="0.2">
      <c r="C547" s="48"/>
      <c r="D547" s="48"/>
    </row>
    <row r="548" spans="3:4" ht="33" customHeight="1" x14ac:dyDescent="0.2">
      <c r="C548" s="48"/>
      <c r="D548" s="48"/>
    </row>
    <row r="549" spans="3:4" ht="33" customHeight="1" x14ac:dyDescent="0.2">
      <c r="C549" s="48"/>
      <c r="D549" s="48"/>
    </row>
    <row r="550" spans="3:4" ht="33" customHeight="1" x14ac:dyDescent="0.2">
      <c r="C550" s="48"/>
      <c r="D550" s="48"/>
    </row>
    <row r="551" spans="3:4" ht="33" customHeight="1" x14ac:dyDescent="0.2">
      <c r="C551" s="48"/>
      <c r="D551" s="48"/>
    </row>
    <row r="552" spans="3:4" ht="33" customHeight="1" x14ac:dyDescent="0.2">
      <c r="C552" s="48"/>
      <c r="D552" s="48"/>
    </row>
    <row r="553" spans="3:4" ht="33" customHeight="1" x14ac:dyDescent="0.2">
      <c r="C553" s="48"/>
      <c r="D553" s="48"/>
    </row>
    <row r="554" spans="3:4" ht="33" customHeight="1" x14ac:dyDescent="0.2">
      <c r="C554" s="48"/>
      <c r="D554" s="48"/>
    </row>
    <row r="555" spans="3:4" ht="33" customHeight="1" x14ac:dyDescent="0.2">
      <c r="C555" s="48"/>
      <c r="D555" s="48"/>
    </row>
    <row r="556" spans="3:4" ht="33" customHeight="1" x14ac:dyDescent="0.2">
      <c r="C556" s="48"/>
      <c r="D556" s="48"/>
    </row>
    <row r="557" spans="3:4" ht="33" customHeight="1" x14ac:dyDescent="0.2">
      <c r="C557" s="48"/>
      <c r="D557" s="48"/>
    </row>
    <row r="558" spans="3:4" ht="33" customHeight="1" x14ac:dyDescent="0.2">
      <c r="C558" s="48"/>
      <c r="D558" s="48"/>
    </row>
    <row r="559" spans="3:4" ht="33" customHeight="1" x14ac:dyDescent="0.2">
      <c r="C559" s="48"/>
      <c r="D559" s="48"/>
    </row>
    <row r="560" spans="3:4" ht="33" customHeight="1" x14ac:dyDescent="0.2">
      <c r="C560" s="48"/>
      <c r="D560" s="48"/>
    </row>
    <row r="561" spans="3:4" ht="33" customHeight="1" x14ac:dyDescent="0.2">
      <c r="C561" s="48"/>
      <c r="D561" s="48"/>
    </row>
    <row r="562" spans="3:4" ht="33" customHeight="1" x14ac:dyDescent="0.2">
      <c r="C562" s="48"/>
      <c r="D562" s="48"/>
    </row>
    <row r="563" spans="3:4" ht="33" customHeight="1" x14ac:dyDescent="0.2">
      <c r="C563" s="48"/>
      <c r="D563" s="48"/>
    </row>
    <row r="564" spans="3:4" ht="33" customHeight="1" x14ac:dyDescent="0.2">
      <c r="C564" s="48"/>
      <c r="D564" s="48"/>
    </row>
    <row r="565" spans="3:4" ht="33" customHeight="1" x14ac:dyDescent="0.2">
      <c r="C565" s="48"/>
      <c r="D565" s="48"/>
    </row>
    <row r="566" spans="3:4" ht="33" customHeight="1" x14ac:dyDescent="0.2">
      <c r="C566" s="48"/>
      <c r="D566" s="48"/>
    </row>
    <row r="567" spans="3:4" ht="33" customHeight="1" x14ac:dyDescent="0.2">
      <c r="C567" s="48"/>
      <c r="D567" s="48"/>
    </row>
    <row r="568" spans="3:4" ht="33" customHeight="1" x14ac:dyDescent="0.2">
      <c r="C568" s="48"/>
      <c r="D568" s="48"/>
    </row>
    <row r="569" spans="3:4" ht="33" customHeight="1" x14ac:dyDescent="0.2">
      <c r="C569" s="48"/>
      <c r="D569" s="48"/>
    </row>
    <row r="570" spans="3:4" ht="33" customHeight="1" x14ac:dyDescent="0.2">
      <c r="C570" s="48"/>
      <c r="D570" s="48"/>
    </row>
    <row r="571" spans="3:4" ht="33" customHeight="1" x14ac:dyDescent="0.2">
      <c r="C571" s="48"/>
      <c r="D571" s="48"/>
    </row>
    <row r="572" spans="3:4" ht="33" customHeight="1" x14ac:dyDescent="0.2">
      <c r="C572" s="48"/>
      <c r="D572" s="48"/>
    </row>
    <row r="573" spans="3:4" ht="33" customHeight="1" x14ac:dyDescent="0.2">
      <c r="C573" s="48"/>
      <c r="D573" s="48"/>
    </row>
    <row r="574" spans="3:4" ht="33" customHeight="1" x14ac:dyDescent="0.2">
      <c r="C574" s="48"/>
      <c r="D574" s="48"/>
    </row>
    <row r="575" spans="3:4" ht="33" customHeight="1" x14ac:dyDescent="0.2">
      <c r="C575" s="48"/>
      <c r="D575" s="48"/>
    </row>
    <row r="576" spans="3:4" ht="33" customHeight="1" x14ac:dyDescent="0.2">
      <c r="C576" s="48"/>
      <c r="D576" s="48"/>
    </row>
    <row r="577" spans="3:4" ht="33" customHeight="1" x14ac:dyDescent="0.2">
      <c r="C577" s="48"/>
      <c r="D577" s="48"/>
    </row>
    <row r="578" spans="3:4" ht="33" customHeight="1" x14ac:dyDescent="0.2">
      <c r="C578" s="48"/>
      <c r="D578" s="48"/>
    </row>
    <row r="579" spans="3:4" ht="33" customHeight="1" x14ac:dyDescent="0.2">
      <c r="C579" s="48"/>
      <c r="D579" s="48"/>
    </row>
    <row r="580" spans="3:4" ht="33" customHeight="1" x14ac:dyDescent="0.2">
      <c r="C580" s="48"/>
      <c r="D580" s="48"/>
    </row>
    <row r="581" spans="3:4" ht="33" customHeight="1" x14ac:dyDescent="0.2">
      <c r="C581" s="48"/>
      <c r="D581" s="48"/>
    </row>
    <row r="582" spans="3:4" ht="33" customHeight="1" x14ac:dyDescent="0.2">
      <c r="C582" s="48"/>
      <c r="D582" s="48"/>
    </row>
    <row r="583" spans="3:4" ht="33" customHeight="1" x14ac:dyDescent="0.2">
      <c r="C583" s="48"/>
      <c r="D583" s="48"/>
    </row>
    <row r="584" spans="3:4" ht="33" customHeight="1" x14ac:dyDescent="0.2">
      <c r="C584" s="48"/>
      <c r="D584" s="48"/>
    </row>
    <row r="585" spans="3:4" ht="33" customHeight="1" x14ac:dyDescent="0.2">
      <c r="C585" s="48"/>
      <c r="D585" s="48"/>
    </row>
    <row r="586" spans="3:4" ht="33" customHeight="1" x14ac:dyDescent="0.2">
      <c r="C586" s="48"/>
      <c r="D586" s="48"/>
    </row>
    <row r="587" spans="3:4" ht="33" customHeight="1" x14ac:dyDescent="0.2">
      <c r="C587" s="48"/>
      <c r="D587" s="48"/>
    </row>
    <row r="588" spans="3:4" ht="33" customHeight="1" x14ac:dyDescent="0.2">
      <c r="C588" s="48"/>
      <c r="D588" s="48"/>
    </row>
    <row r="589" spans="3:4" ht="33" customHeight="1" x14ac:dyDescent="0.2">
      <c r="C589" s="48"/>
      <c r="D589" s="48"/>
    </row>
    <row r="590" spans="3:4" ht="33" customHeight="1" x14ac:dyDescent="0.2">
      <c r="C590" s="48"/>
      <c r="D590" s="48"/>
    </row>
    <row r="591" spans="3:4" ht="33" customHeight="1" x14ac:dyDescent="0.2">
      <c r="C591" s="48"/>
      <c r="D591" s="48"/>
    </row>
    <row r="592" spans="3:4" ht="33" customHeight="1" x14ac:dyDescent="0.2">
      <c r="C592" s="48"/>
      <c r="D592" s="48"/>
    </row>
    <row r="593" spans="3:4" ht="33" customHeight="1" x14ac:dyDescent="0.2">
      <c r="C593" s="48"/>
      <c r="D593" s="48"/>
    </row>
    <row r="594" spans="3:4" ht="33" customHeight="1" x14ac:dyDescent="0.2">
      <c r="C594" s="48"/>
      <c r="D594" s="48"/>
    </row>
    <row r="595" spans="3:4" ht="33" customHeight="1" x14ac:dyDescent="0.2">
      <c r="C595" s="48"/>
      <c r="D595" s="48"/>
    </row>
    <row r="596" spans="3:4" ht="33" customHeight="1" x14ac:dyDescent="0.2">
      <c r="C596" s="48"/>
      <c r="D596" s="48"/>
    </row>
    <row r="597" spans="3:4" ht="33" customHeight="1" x14ac:dyDescent="0.2">
      <c r="C597" s="48"/>
      <c r="D597" s="48"/>
    </row>
    <row r="598" spans="3:4" ht="33" customHeight="1" x14ac:dyDescent="0.2">
      <c r="C598" s="48"/>
      <c r="D598" s="48"/>
    </row>
    <row r="599" spans="3:4" ht="33" customHeight="1" x14ac:dyDescent="0.2">
      <c r="C599" s="48"/>
      <c r="D599" s="48"/>
    </row>
    <row r="600" spans="3:4" ht="33" customHeight="1" x14ac:dyDescent="0.2">
      <c r="C600" s="48"/>
      <c r="D600" s="48"/>
    </row>
    <row r="601" spans="3:4" ht="33" customHeight="1" x14ac:dyDescent="0.2">
      <c r="C601" s="48"/>
      <c r="D601" s="48"/>
    </row>
    <row r="602" spans="3:4" ht="33" customHeight="1" x14ac:dyDescent="0.2">
      <c r="C602" s="48"/>
      <c r="D602" s="48"/>
    </row>
    <row r="603" spans="3:4" ht="33" customHeight="1" x14ac:dyDescent="0.2">
      <c r="C603" s="48"/>
      <c r="D603" s="48"/>
    </row>
    <row r="604" spans="3:4" ht="33" customHeight="1" x14ac:dyDescent="0.2">
      <c r="C604" s="48"/>
      <c r="D604" s="48"/>
    </row>
    <row r="605" spans="3:4" ht="33" customHeight="1" x14ac:dyDescent="0.2">
      <c r="C605" s="48"/>
      <c r="D605" s="48"/>
    </row>
    <row r="606" spans="3:4" ht="33" customHeight="1" x14ac:dyDescent="0.2">
      <c r="C606" s="48"/>
      <c r="D606" s="48"/>
    </row>
    <row r="607" spans="3:4" ht="33" customHeight="1" x14ac:dyDescent="0.2">
      <c r="C607" s="48"/>
      <c r="D607" s="48"/>
    </row>
    <row r="608" spans="3:4" ht="33" customHeight="1" x14ac:dyDescent="0.2">
      <c r="C608" s="48"/>
      <c r="D608" s="48"/>
    </row>
    <row r="609" spans="3:4" ht="33" customHeight="1" x14ac:dyDescent="0.2">
      <c r="C609" s="48"/>
      <c r="D609" s="48"/>
    </row>
    <row r="610" spans="3:4" ht="33" customHeight="1" x14ac:dyDescent="0.2">
      <c r="C610" s="48"/>
      <c r="D610" s="48"/>
    </row>
    <row r="611" spans="3:4" ht="33" customHeight="1" x14ac:dyDescent="0.2">
      <c r="C611" s="48"/>
      <c r="D611" s="48"/>
    </row>
    <row r="612" spans="3:4" ht="33" customHeight="1" x14ac:dyDescent="0.2">
      <c r="C612" s="48"/>
      <c r="D612" s="48"/>
    </row>
    <row r="613" spans="3:4" ht="33" customHeight="1" x14ac:dyDescent="0.2">
      <c r="C613" s="48"/>
      <c r="D613" s="48"/>
    </row>
    <row r="614" spans="3:4" ht="33" customHeight="1" x14ac:dyDescent="0.2">
      <c r="C614" s="48"/>
      <c r="D614" s="48"/>
    </row>
    <row r="615" spans="3:4" ht="33" customHeight="1" x14ac:dyDescent="0.2">
      <c r="C615" s="48"/>
      <c r="D615" s="48"/>
    </row>
    <row r="616" spans="3:4" ht="33" customHeight="1" x14ac:dyDescent="0.2">
      <c r="C616" s="48"/>
      <c r="D616" s="48"/>
    </row>
    <row r="617" spans="3:4" ht="33" customHeight="1" x14ac:dyDescent="0.2">
      <c r="C617" s="48"/>
      <c r="D617" s="48"/>
    </row>
    <row r="618" spans="3:4" ht="33" customHeight="1" x14ac:dyDescent="0.2">
      <c r="C618" s="48"/>
      <c r="D618" s="48"/>
    </row>
    <row r="619" spans="3:4" ht="33" customHeight="1" x14ac:dyDescent="0.2">
      <c r="C619" s="48"/>
      <c r="D619" s="48"/>
    </row>
    <row r="620" spans="3:4" ht="33" customHeight="1" x14ac:dyDescent="0.2">
      <c r="C620" s="48"/>
      <c r="D620" s="48"/>
    </row>
    <row r="621" spans="3:4" ht="33" customHeight="1" x14ac:dyDescent="0.2">
      <c r="C621" s="48"/>
      <c r="D621" s="48"/>
    </row>
    <row r="622" spans="3:4" ht="33" customHeight="1" x14ac:dyDescent="0.2">
      <c r="C622" s="48"/>
      <c r="D622" s="48"/>
    </row>
    <row r="623" spans="3:4" ht="33" customHeight="1" x14ac:dyDescent="0.2">
      <c r="C623" s="48"/>
      <c r="D623" s="48"/>
    </row>
    <row r="624" spans="3:4" ht="33" customHeight="1" x14ac:dyDescent="0.2">
      <c r="C624" s="48"/>
      <c r="D624" s="48"/>
    </row>
    <row r="625" spans="3:4" ht="33" customHeight="1" x14ac:dyDescent="0.2">
      <c r="C625" s="48"/>
      <c r="D625" s="48"/>
    </row>
    <row r="626" spans="3:4" ht="33" customHeight="1" x14ac:dyDescent="0.2">
      <c r="C626" s="48"/>
      <c r="D626" s="48"/>
    </row>
    <row r="627" spans="3:4" ht="33" customHeight="1" x14ac:dyDescent="0.2">
      <c r="C627" s="48"/>
      <c r="D627" s="48"/>
    </row>
    <row r="628" spans="3:4" ht="33" customHeight="1" x14ac:dyDescent="0.2">
      <c r="C628" s="48"/>
      <c r="D628" s="48"/>
    </row>
    <row r="629" spans="3:4" ht="33" customHeight="1" x14ac:dyDescent="0.2">
      <c r="C629" s="48"/>
      <c r="D629" s="48"/>
    </row>
    <row r="630" spans="3:4" ht="33" customHeight="1" x14ac:dyDescent="0.2">
      <c r="C630" s="48"/>
      <c r="D630" s="48"/>
    </row>
    <row r="631" spans="3:4" ht="33" customHeight="1" x14ac:dyDescent="0.2">
      <c r="C631" s="48"/>
      <c r="D631" s="48"/>
    </row>
    <row r="632" spans="3:4" ht="33" customHeight="1" x14ac:dyDescent="0.2">
      <c r="C632" s="48"/>
      <c r="D632" s="48"/>
    </row>
    <row r="633" spans="3:4" ht="33" customHeight="1" x14ac:dyDescent="0.2">
      <c r="C633" s="48"/>
      <c r="D633" s="48"/>
    </row>
    <row r="634" spans="3:4" ht="33" customHeight="1" x14ac:dyDescent="0.2">
      <c r="C634" s="48"/>
      <c r="D634" s="48"/>
    </row>
    <row r="635" spans="3:4" ht="33" customHeight="1" x14ac:dyDescent="0.2">
      <c r="C635" s="48"/>
      <c r="D635" s="48"/>
    </row>
    <row r="636" spans="3:4" ht="33" customHeight="1" x14ac:dyDescent="0.2">
      <c r="C636" s="48"/>
      <c r="D636" s="48"/>
    </row>
    <row r="637" spans="3:4" ht="33" customHeight="1" x14ac:dyDescent="0.2">
      <c r="C637" s="48"/>
      <c r="D637" s="48"/>
    </row>
    <row r="638" spans="3:4" ht="33" customHeight="1" x14ac:dyDescent="0.2">
      <c r="C638" s="48"/>
      <c r="D638" s="48"/>
    </row>
    <row r="639" spans="3:4" ht="33" customHeight="1" x14ac:dyDescent="0.2">
      <c r="C639" s="48"/>
      <c r="D639" s="48"/>
    </row>
    <row r="640" spans="3:4" ht="33" customHeight="1" x14ac:dyDescent="0.2">
      <c r="C640" s="48"/>
      <c r="D640" s="48"/>
    </row>
    <row r="641" spans="3:4" ht="33" customHeight="1" x14ac:dyDescent="0.2">
      <c r="C641" s="48"/>
      <c r="D641" s="48"/>
    </row>
    <row r="642" spans="3:4" ht="33" customHeight="1" x14ac:dyDescent="0.2">
      <c r="C642" s="48"/>
      <c r="D642" s="48"/>
    </row>
    <row r="643" spans="3:4" ht="33" customHeight="1" x14ac:dyDescent="0.2">
      <c r="C643" s="48"/>
      <c r="D643" s="48"/>
    </row>
    <row r="644" spans="3:4" ht="33" customHeight="1" x14ac:dyDescent="0.2">
      <c r="C644" s="48"/>
      <c r="D644" s="48"/>
    </row>
    <row r="645" spans="3:4" ht="33" customHeight="1" x14ac:dyDescent="0.2">
      <c r="C645" s="48"/>
      <c r="D645" s="48"/>
    </row>
    <row r="646" spans="3:4" ht="33" customHeight="1" x14ac:dyDescent="0.2">
      <c r="C646" s="48"/>
      <c r="D646" s="48"/>
    </row>
    <row r="647" spans="3:4" ht="33" customHeight="1" x14ac:dyDescent="0.2">
      <c r="C647" s="48"/>
      <c r="D647" s="48"/>
    </row>
    <row r="648" spans="3:4" ht="33" customHeight="1" x14ac:dyDescent="0.2">
      <c r="C648" s="48"/>
      <c r="D648" s="48"/>
    </row>
    <row r="649" spans="3:4" ht="33" customHeight="1" x14ac:dyDescent="0.2">
      <c r="C649" s="48"/>
      <c r="D649" s="48"/>
    </row>
    <row r="650" spans="3:4" ht="33" customHeight="1" x14ac:dyDescent="0.2">
      <c r="C650" s="48"/>
      <c r="D650" s="48"/>
    </row>
    <row r="651" spans="3:4" ht="33" customHeight="1" x14ac:dyDescent="0.2">
      <c r="C651" s="48"/>
      <c r="D651" s="48"/>
    </row>
    <row r="652" spans="3:4" ht="33" customHeight="1" x14ac:dyDescent="0.2">
      <c r="C652" s="48"/>
      <c r="D652" s="48"/>
    </row>
    <row r="653" spans="3:4" ht="33" customHeight="1" x14ac:dyDescent="0.2">
      <c r="C653" s="48"/>
      <c r="D653" s="48"/>
    </row>
    <row r="654" spans="3:4" ht="33" customHeight="1" x14ac:dyDescent="0.2">
      <c r="C654" s="48"/>
      <c r="D654" s="48"/>
    </row>
    <row r="655" spans="3:4" ht="33" customHeight="1" x14ac:dyDescent="0.2">
      <c r="C655" s="48"/>
      <c r="D655" s="48"/>
    </row>
    <row r="656" spans="3:4" ht="33" customHeight="1" x14ac:dyDescent="0.2">
      <c r="C656" s="48"/>
      <c r="D656" s="48"/>
    </row>
    <row r="657" spans="3:4" ht="33" customHeight="1" x14ac:dyDescent="0.2">
      <c r="C657" s="48"/>
      <c r="D657" s="48"/>
    </row>
    <row r="658" spans="3:4" ht="33" customHeight="1" x14ac:dyDescent="0.2">
      <c r="C658" s="48"/>
      <c r="D658" s="48"/>
    </row>
    <row r="659" spans="3:4" ht="33" customHeight="1" x14ac:dyDescent="0.2">
      <c r="C659" s="48"/>
      <c r="D659" s="48"/>
    </row>
    <row r="660" spans="3:4" ht="33" customHeight="1" x14ac:dyDescent="0.2">
      <c r="C660" s="48"/>
      <c r="D660" s="48"/>
    </row>
    <row r="661" spans="3:4" ht="33" customHeight="1" x14ac:dyDescent="0.2">
      <c r="C661" s="48"/>
      <c r="D661" s="48"/>
    </row>
    <row r="662" spans="3:4" ht="33" customHeight="1" x14ac:dyDescent="0.2">
      <c r="C662" s="48"/>
      <c r="D662" s="48"/>
    </row>
    <row r="663" spans="3:4" ht="33" customHeight="1" x14ac:dyDescent="0.2">
      <c r="C663" s="48"/>
      <c r="D663" s="48"/>
    </row>
    <row r="664" spans="3:4" ht="33" customHeight="1" x14ac:dyDescent="0.2">
      <c r="C664" s="48"/>
      <c r="D664" s="48"/>
    </row>
    <row r="665" spans="3:4" ht="33" customHeight="1" x14ac:dyDescent="0.2">
      <c r="C665" s="48"/>
      <c r="D665" s="48"/>
    </row>
    <row r="666" spans="3:4" ht="33" customHeight="1" x14ac:dyDescent="0.2">
      <c r="C666" s="48"/>
      <c r="D666" s="48"/>
    </row>
    <row r="667" spans="3:4" ht="33" customHeight="1" x14ac:dyDescent="0.2">
      <c r="C667" s="48"/>
      <c r="D667" s="48"/>
    </row>
    <row r="668" spans="3:4" ht="33" customHeight="1" x14ac:dyDescent="0.2">
      <c r="C668" s="48"/>
      <c r="D668" s="48"/>
    </row>
    <row r="669" spans="3:4" ht="33" customHeight="1" x14ac:dyDescent="0.2">
      <c r="C669" s="48"/>
      <c r="D669" s="48"/>
    </row>
    <row r="670" spans="3:4" ht="33" customHeight="1" x14ac:dyDescent="0.2">
      <c r="C670" s="48"/>
      <c r="D670" s="48"/>
    </row>
    <row r="671" spans="3:4" ht="33" customHeight="1" x14ac:dyDescent="0.2">
      <c r="C671" s="48"/>
      <c r="D671" s="48"/>
    </row>
    <row r="672" spans="3:4" ht="33" customHeight="1" x14ac:dyDescent="0.2">
      <c r="C672" s="48"/>
      <c r="D672" s="48"/>
    </row>
    <row r="673" spans="3:4" ht="33" customHeight="1" x14ac:dyDescent="0.2">
      <c r="C673" s="48"/>
      <c r="D673" s="48"/>
    </row>
    <row r="674" spans="3:4" ht="33" customHeight="1" x14ac:dyDescent="0.2">
      <c r="C674" s="48"/>
      <c r="D674" s="48"/>
    </row>
    <row r="675" spans="3:4" ht="33" customHeight="1" x14ac:dyDescent="0.2">
      <c r="C675" s="48"/>
      <c r="D675" s="48"/>
    </row>
    <row r="676" spans="3:4" ht="33" customHeight="1" x14ac:dyDescent="0.2">
      <c r="C676" s="48"/>
      <c r="D676" s="48"/>
    </row>
    <row r="677" spans="3:4" ht="33" customHeight="1" x14ac:dyDescent="0.2">
      <c r="C677" s="48"/>
      <c r="D677" s="48"/>
    </row>
    <row r="678" spans="3:4" ht="33" customHeight="1" x14ac:dyDescent="0.2">
      <c r="C678" s="48"/>
      <c r="D678" s="48"/>
    </row>
    <row r="679" spans="3:4" ht="33" customHeight="1" x14ac:dyDescent="0.2">
      <c r="C679" s="48"/>
      <c r="D679" s="48"/>
    </row>
    <row r="680" spans="3:4" ht="33" customHeight="1" x14ac:dyDescent="0.2">
      <c r="C680" s="48"/>
      <c r="D680" s="48"/>
    </row>
    <row r="681" spans="3:4" ht="33" customHeight="1" x14ac:dyDescent="0.2">
      <c r="C681" s="48"/>
      <c r="D681" s="48"/>
    </row>
    <row r="682" spans="3:4" ht="33" customHeight="1" x14ac:dyDescent="0.2">
      <c r="C682" s="48"/>
      <c r="D682" s="48"/>
    </row>
    <row r="683" spans="3:4" ht="33" customHeight="1" x14ac:dyDescent="0.2">
      <c r="C683" s="48"/>
      <c r="D683" s="48"/>
    </row>
    <row r="684" spans="3:4" ht="33" customHeight="1" x14ac:dyDescent="0.2">
      <c r="C684" s="48"/>
      <c r="D684" s="48"/>
    </row>
    <row r="685" spans="3:4" ht="33" customHeight="1" x14ac:dyDescent="0.2">
      <c r="C685" s="48"/>
      <c r="D685" s="48"/>
    </row>
    <row r="686" spans="3:4" ht="33" customHeight="1" x14ac:dyDescent="0.2">
      <c r="C686" s="48"/>
      <c r="D686" s="48"/>
    </row>
    <row r="687" spans="3:4" ht="33" customHeight="1" x14ac:dyDescent="0.2">
      <c r="C687" s="48"/>
      <c r="D687" s="48"/>
    </row>
    <row r="688" spans="3:4" ht="33" customHeight="1" x14ac:dyDescent="0.2">
      <c r="C688" s="48"/>
      <c r="D688" s="48"/>
    </row>
    <row r="689" spans="3:4" ht="33" customHeight="1" x14ac:dyDescent="0.2">
      <c r="C689" s="48"/>
      <c r="D689" s="48"/>
    </row>
    <row r="690" spans="3:4" ht="33" customHeight="1" x14ac:dyDescent="0.2">
      <c r="C690" s="48"/>
      <c r="D690" s="48"/>
    </row>
    <row r="691" spans="3:4" ht="33" customHeight="1" x14ac:dyDescent="0.2">
      <c r="C691" s="48"/>
      <c r="D691" s="48"/>
    </row>
    <row r="692" spans="3:4" ht="33" customHeight="1" x14ac:dyDescent="0.2">
      <c r="C692" s="48"/>
      <c r="D692" s="48"/>
    </row>
    <row r="693" spans="3:4" ht="33" customHeight="1" x14ac:dyDescent="0.2">
      <c r="C693" s="48"/>
      <c r="D693" s="48"/>
    </row>
    <row r="694" spans="3:4" ht="33" customHeight="1" x14ac:dyDescent="0.2">
      <c r="C694" s="48"/>
      <c r="D694" s="48"/>
    </row>
    <row r="695" spans="3:4" ht="33" customHeight="1" x14ac:dyDescent="0.2">
      <c r="C695" s="48"/>
      <c r="D695" s="48"/>
    </row>
    <row r="696" spans="3:4" ht="33" customHeight="1" x14ac:dyDescent="0.2">
      <c r="C696" s="48"/>
      <c r="D696" s="48"/>
    </row>
    <row r="697" spans="3:4" ht="33" customHeight="1" x14ac:dyDescent="0.2">
      <c r="C697" s="48"/>
      <c r="D697" s="48"/>
    </row>
    <row r="698" spans="3:4" ht="33" customHeight="1" x14ac:dyDescent="0.2">
      <c r="C698" s="48"/>
      <c r="D698" s="48"/>
    </row>
    <row r="699" spans="3:4" ht="33" customHeight="1" x14ac:dyDescent="0.2">
      <c r="C699" s="48"/>
      <c r="D699" s="48"/>
    </row>
    <row r="700" spans="3:4" ht="33" customHeight="1" x14ac:dyDescent="0.2">
      <c r="C700" s="48"/>
      <c r="D700" s="48"/>
    </row>
    <row r="701" spans="3:4" ht="33" customHeight="1" x14ac:dyDescent="0.2">
      <c r="C701" s="48"/>
      <c r="D701" s="48"/>
    </row>
    <row r="702" spans="3:4" ht="33" customHeight="1" x14ac:dyDescent="0.2">
      <c r="C702" s="48"/>
      <c r="D702" s="48"/>
    </row>
    <row r="703" spans="3:4" ht="33" customHeight="1" x14ac:dyDescent="0.2">
      <c r="C703" s="48"/>
      <c r="D703" s="48"/>
    </row>
    <row r="704" spans="3:4" ht="33" customHeight="1" x14ac:dyDescent="0.2">
      <c r="C704" s="48"/>
      <c r="D704" s="48"/>
    </row>
    <row r="705" spans="3:4" ht="33" customHeight="1" x14ac:dyDescent="0.2">
      <c r="C705" s="48"/>
      <c r="D705" s="48"/>
    </row>
    <row r="706" spans="3:4" ht="33" customHeight="1" x14ac:dyDescent="0.2">
      <c r="C706" s="48"/>
      <c r="D706" s="48"/>
    </row>
    <row r="707" spans="3:4" ht="33" customHeight="1" x14ac:dyDescent="0.2">
      <c r="C707" s="48"/>
      <c r="D707" s="48"/>
    </row>
    <row r="708" spans="3:4" ht="33" customHeight="1" x14ac:dyDescent="0.2">
      <c r="C708" s="48"/>
      <c r="D708" s="48"/>
    </row>
    <row r="709" spans="3:4" ht="33" customHeight="1" x14ac:dyDescent="0.2">
      <c r="C709" s="48"/>
      <c r="D709" s="48"/>
    </row>
    <row r="710" spans="3:4" ht="33" customHeight="1" x14ac:dyDescent="0.2">
      <c r="C710" s="48"/>
      <c r="D710" s="48"/>
    </row>
    <row r="711" spans="3:4" ht="33" customHeight="1" x14ac:dyDescent="0.2">
      <c r="C711" s="48"/>
      <c r="D711" s="48"/>
    </row>
    <row r="712" spans="3:4" ht="33" customHeight="1" x14ac:dyDescent="0.2">
      <c r="C712" s="48"/>
      <c r="D712" s="48"/>
    </row>
    <row r="713" spans="3:4" ht="33" customHeight="1" x14ac:dyDescent="0.2">
      <c r="C713" s="48"/>
      <c r="D713" s="48"/>
    </row>
    <row r="714" spans="3:4" ht="33" customHeight="1" x14ac:dyDescent="0.2">
      <c r="C714" s="48"/>
      <c r="D714" s="48"/>
    </row>
    <row r="715" spans="3:4" ht="33" customHeight="1" x14ac:dyDescent="0.2">
      <c r="C715" s="48"/>
      <c r="D715" s="48"/>
    </row>
    <row r="716" spans="3:4" ht="33" customHeight="1" x14ac:dyDescent="0.2">
      <c r="C716" s="48"/>
      <c r="D716" s="48"/>
    </row>
    <row r="717" spans="3:4" ht="33" customHeight="1" x14ac:dyDescent="0.2">
      <c r="C717" s="48"/>
      <c r="D717" s="48"/>
    </row>
    <row r="718" spans="3:4" ht="33" customHeight="1" x14ac:dyDescent="0.2">
      <c r="C718" s="48"/>
      <c r="D718" s="48"/>
    </row>
    <row r="719" spans="3:4" ht="33" customHeight="1" x14ac:dyDescent="0.2">
      <c r="C719" s="48"/>
      <c r="D719" s="48"/>
    </row>
    <row r="720" spans="3:4" ht="33" customHeight="1" x14ac:dyDescent="0.2">
      <c r="C720" s="48"/>
      <c r="D720" s="48"/>
    </row>
    <row r="721" spans="3:4" ht="33" customHeight="1" x14ac:dyDescent="0.2">
      <c r="C721" s="48"/>
      <c r="D721" s="48"/>
    </row>
    <row r="722" spans="3:4" ht="33" customHeight="1" x14ac:dyDescent="0.2">
      <c r="C722" s="48"/>
      <c r="D722" s="48"/>
    </row>
    <row r="723" spans="3:4" ht="33" customHeight="1" x14ac:dyDescent="0.2">
      <c r="C723" s="48"/>
      <c r="D723" s="48"/>
    </row>
    <row r="724" spans="3:4" ht="33" customHeight="1" x14ac:dyDescent="0.2">
      <c r="C724" s="48"/>
      <c r="D724" s="48"/>
    </row>
    <row r="725" spans="3:4" ht="33" customHeight="1" x14ac:dyDescent="0.2">
      <c r="C725" s="48"/>
      <c r="D725" s="48"/>
    </row>
    <row r="726" spans="3:4" ht="33" customHeight="1" x14ac:dyDescent="0.2">
      <c r="C726" s="48"/>
      <c r="D726" s="48"/>
    </row>
    <row r="727" spans="3:4" ht="33" customHeight="1" x14ac:dyDescent="0.2">
      <c r="C727" s="48"/>
      <c r="D727" s="48"/>
    </row>
    <row r="728" spans="3:4" ht="33" customHeight="1" x14ac:dyDescent="0.2">
      <c r="C728" s="48"/>
      <c r="D728" s="48"/>
    </row>
    <row r="729" spans="3:4" ht="33" customHeight="1" x14ac:dyDescent="0.2">
      <c r="C729" s="48"/>
      <c r="D729" s="48"/>
    </row>
    <row r="730" spans="3:4" ht="33" customHeight="1" x14ac:dyDescent="0.2">
      <c r="C730" s="48"/>
      <c r="D730" s="48"/>
    </row>
    <row r="731" spans="3:4" ht="33" customHeight="1" x14ac:dyDescent="0.2">
      <c r="C731" s="48"/>
      <c r="D731" s="48"/>
    </row>
    <row r="732" spans="3:4" ht="33" customHeight="1" x14ac:dyDescent="0.2">
      <c r="C732" s="48"/>
      <c r="D732" s="48"/>
    </row>
    <row r="733" spans="3:4" ht="33" customHeight="1" x14ac:dyDescent="0.2">
      <c r="C733" s="48"/>
      <c r="D733" s="48"/>
    </row>
    <row r="734" spans="3:4" ht="33" customHeight="1" x14ac:dyDescent="0.2">
      <c r="C734" s="48"/>
      <c r="D734" s="48"/>
    </row>
    <row r="735" spans="3:4" ht="33" customHeight="1" x14ac:dyDescent="0.2">
      <c r="C735" s="48"/>
      <c r="D735" s="48"/>
    </row>
    <row r="736" spans="3:4" ht="33" customHeight="1" x14ac:dyDescent="0.2">
      <c r="C736" s="48"/>
      <c r="D736" s="48"/>
    </row>
    <row r="737" spans="3:4" ht="33" customHeight="1" x14ac:dyDescent="0.2">
      <c r="C737" s="48"/>
      <c r="D737" s="48"/>
    </row>
    <row r="738" spans="3:4" ht="33" customHeight="1" x14ac:dyDescent="0.2">
      <c r="C738" s="48"/>
      <c r="D738" s="48"/>
    </row>
    <row r="739" spans="3:4" ht="33" customHeight="1" x14ac:dyDescent="0.2">
      <c r="C739" s="48"/>
      <c r="D739" s="48"/>
    </row>
    <row r="740" spans="3:4" ht="33" customHeight="1" x14ac:dyDescent="0.2">
      <c r="C740" s="48"/>
      <c r="D740" s="48"/>
    </row>
    <row r="741" spans="3:4" ht="33" customHeight="1" x14ac:dyDescent="0.2">
      <c r="C741" s="48"/>
      <c r="D741" s="48"/>
    </row>
    <row r="742" spans="3:4" ht="33" customHeight="1" x14ac:dyDescent="0.2">
      <c r="C742" s="48"/>
      <c r="D742" s="48"/>
    </row>
    <row r="743" spans="3:4" ht="33" customHeight="1" x14ac:dyDescent="0.2">
      <c r="C743" s="48"/>
      <c r="D743" s="48"/>
    </row>
    <row r="744" spans="3:4" ht="33" customHeight="1" x14ac:dyDescent="0.2">
      <c r="C744" s="48"/>
      <c r="D744" s="48"/>
    </row>
    <row r="745" spans="3:4" ht="33" customHeight="1" x14ac:dyDescent="0.2">
      <c r="C745" s="48"/>
      <c r="D745" s="48"/>
    </row>
    <row r="746" spans="3:4" ht="33" customHeight="1" x14ac:dyDescent="0.2">
      <c r="C746" s="48"/>
      <c r="D746" s="48"/>
    </row>
    <row r="747" spans="3:4" ht="33" customHeight="1" x14ac:dyDescent="0.2">
      <c r="C747" s="48"/>
      <c r="D747" s="48"/>
    </row>
    <row r="748" spans="3:4" ht="33" customHeight="1" x14ac:dyDescent="0.2">
      <c r="C748" s="48"/>
      <c r="D748" s="48"/>
    </row>
    <row r="749" spans="3:4" ht="33" customHeight="1" x14ac:dyDescent="0.2">
      <c r="C749" s="48"/>
      <c r="D749" s="48"/>
    </row>
    <row r="750" spans="3:4" ht="33" customHeight="1" x14ac:dyDescent="0.2">
      <c r="C750" s="48"/>
      <c r="D750" s="48"/>
    </row>
    <row r="751" spans="3:4" ht="33" customHeight="1" x14ac:dyDescent="0.2">
      <c r="C751" s="48"/>
      <c r="D751" s="48"/>
    </row>
    <row r="752" spans="3:4" ht="33" customHeight="1" x14ac:dyDescent="0.2">
      <c r="C752" s="48"/>
      <c r="D752" s="48"/>
    </row>
    <row r="753" spans="3:4" ht="33" customHeight="1" x14ac:dyDescent="0.2">
      <c r="C753" s="48"/>
      <c r="D753" s="48"/>
    </row>
    <row r="754" spans="3:4" ht="33" customHeight="1" x14ac:dyDescent="0.2">
      <c r="C754" s="48"/>
      <c r="D754" s="48"/>
    </row>
    <row r="755" spans="3:4" ht="33" customHeight="1" x14ac:dyDescent="0.2">
      <c r="C755" s="48"/>
      <c r="D755" s="48"/>
    </row>
    <row r="756" spans="3:4" ht="33" customHeight="1" x14ac:dyDescent="0.2">
      <c r="C756" s="48"/>
      <c r="D756" s="48"/>
    </row>
    <row r="757" spans="3:4" ht="33" customHeight="1" x14ac:dyDescent="0.2">
      <c r="C757" s="48"/>
      <c r="D757" s="48"/>
    </row>
    <row r="758" spans="3:4" ht="33" customHeight="1" x14ac:dyDescent="0.2">
      <c r="C758" s="48"/>
      <c r="D758" s="48"/>
    </row>
    <row r="759" spans="3:4" ht="33" customHeight="1" x14ac:dyDescent="0.2">
      <c r="C759" s="48"/>
      <c r="D759" s="48"/>
    </row>
    <row r="760" spans="3:4" ht="33" customHeight="1" x14ac:dyDescent="0.2">
      <c r="C760" s="48"/>
      <c r="D760" s="48"/>
    </row>
    <row r="761" spans="3:4" ht="33" customHeight="1" x14ac:dyDescent="0.2">
      <c r="C761" s="48"/>
      <c r="D761" s="48"/>
    </row>
    <row r="762" spans="3:4" ht="33" customHeight="1" x14ac:dyDescent="0.2">
      <c r="C762" s="48"/>
      <c r="D762" s="48"/>
    </row>
    <row r="763" spans="3:4" ht="33" customHeight="1" x14ac:dyDescent="0.2">
      <c r="C763" s="48"/>
      <c r="D763" s="48"/>
    </row>
    <row r="764" spans="3:4" ht="33" customHeight="1" x14ac:dyDescent="0.2">
      <c r="C764" s="48"/>
      <c r="D764" s="48"/>
    </row>
    <row r="765" spans="3:4" ht="33" customHeight="1" x14ac:dyDescent="0.2">
      <c r="C765" s="48"/>
      <c r="D765" s="48"/>
    </row>
    <row r="766" spans="3:4" ht="33" customHeight="1" x14ac:dyDescent="0.2">
      <c r="C766" s="48"/>
      <c r="D766" s="48"/>
    </row>
    <row r="767" spans="3:4" ht="33" customHeight="1" x14ac:dyDescent="0.2">
      <c r="C767" s="48"/>
      <c r="D767" s="48"/>
    </row>
    <row r="768" spans="3:4" ht="33" customHeight="1" x14ac:dyDescent="0.2">
      <c r="C768" s="48"/>
      <c r="D768" s="48"/>
    </row>
    <row r="769" spans="3:4" ht="33" customHeight="1" x14ac:dyDescent="0.2">
      <c r="C769" s="48"/>
      <c r="D769" s="48"/>
    </row>
    <row r="770" spans="3:4" ht="33" customHeight="1" x14ac:dyDescent="0.2">
      <c r="C770" s="48"/>
      <c r="D770" s="48"/>
    </row>
    <row r="771" spans="3:4" ht="33" customHeight="1" x14ac:dyDescent="0.2">
      <c r="C771" s="48"/>
      <c r="D771" s="48"/>
    </row>
    <row r="772" spans="3:4" ht="33" customHeight="1" x14ac:dyDescent="0.2">
      <c r="C772" s="48"/>
      <c r="D772" s="48"/>
    </row>
    <row r="773" spans="3:4" ht="33" customHeight="1" x14ac:dyDescent="0.2">
      <c r="C773" s="48"/>
      <c r="D773" s="48"/>
    </row>
    <row r="774" spans="3:4" ht="33" customHeight="1" x14ac:dyDescent="0.2">
      <c r="C774" s="48"/>
      <c r="D774" s="48"/>
    </row>
    <row r="775" spans="3:4" ht="33" customHeight="1" x14ac:dyDescent="0.2">
      <c r="C775" s="48"/>
      <c r="D775" s="48"/>
    </row>
    <row r="776" spans="3:4" ht="33" customHeight="1" x14ac:dyDescent="0.2">
      <c r="C776" s="48"/>
      <c r="D776" s="48"/>
    </row>
    <row r="777" spans="3:4" ht="33" customHeight="1" x14ac:dyDescent="0.2">
      <c r="C777" s="48"/>
      <c r="D777" s="48"/>
    </row>
    <row r="778" spans="3:4" ht="33" customHeight="1" x14ac:dyDescent="0.2">
      <c r="C778" s="48"/>
      <c r="D778" s="48"/>
    </row>
    <row r="779" spans="3:4" ht="33" customHeight="1" x14ac:dyDescent="0.2">
      <c r="C779" s="48"/>
      <c r="D779" s="48"/>
    </row>
    <row r="780" spans="3:4" ht="33" customHeight="1" x14ac:dyDescent="0.2">
      <c r="C780" s="48"/>
      <c r="D780" s="48"/>
    </row>
    <row r="781" spans="3:4" ht="33" customHeight="1" x14ac:dyDescent="0.2">
      <c r="C781" s="48"/>
      <c r="D781" s="48"/>
    </row>
    <row r="782" spans="3:4" ht="33" customHeight="1" x14ac:dyDescent="0.2">
      <c r="C782" s="48"/>
      <c r="D782" s="48"/>
    </row>
    <row r="783" spans="3:4" ht="33" customHeight="1" x14ac:dyDescent="0.2">
      <c r="C783" s="48"/>
      <c r="D783" s="48"/>
    </row>
    <row r="784" spans="3:4" ht="33" customHeight="1" x14ac:dyDescent="0.2">
      <c r="C784" s="48"/>
      <c r="D784" s="48"/>
    </row>
    <row r="785" spans="3:4" ht="33" customHeight="1" x14ac:dyDescent="0.2">
      <c r="C785" s="48"/>
      <c r="D785" s="48"/>
    </row>
    <row r="786" spans="3:4" ht="33" customHeight="1" x14ac:dyDescent="0.2">
      <c r="C786" s="48"/>
      <c r="D786" s="48"/>
    </row>
    <row r="787" spans="3:4" ht="33" customHeight="1" x14ac:dyDescent="0.2">
      <c r="C787" s="48"/>
      <c r="D787" s="48"/>
    </row>
    <row r="788" spans="3:4" ht="33" customHeight="1" x14ac:dyDescent="0.2">
      <c r="C788" s="48"/>
      <c r="D788" s="48"/>
    </row>
    <row r="789" spans="3:4" ht="33" customHeight="1" x14ac:dyDescent="0.2">
      <c r="C789" s="48"/>
      <c r="D789" s="48"/>
    </row>
    <row r="790" spans="3:4" ht="33" customHeight="1" x14ac:dyDescent="0.2">
      <c r="C790" s="48"/>
      <c r="D790" s="48"/>
    </row>
    <row r="791" spans="3:4" ht="33" customHeight="1" x14ac:dyDescent="0.2">
      <c r="C791" s="48"/>
      <c r="D791" s="48"/>
    </row>
    <row r="792" spans="3:4" ht="33" customHeight="1" x14ac:dyDescent="0.2">
      <c r="C792" s="48"/>
      <c r="D792" s="48"/>
    </row>
    <row r="793" spans="3:4" ht="33" customHeight="1" x14ac:dyDescent="0.2">
      <c r="C793" s="48"/>
      <c r="D793" s="48"/>
    </row>
    <row r="794" spans="3:4" ht="33" customHeight="1" x14ac:dyDescent="0.2">
      <c r="C794" s="48"/>
      <c r="D794" s="48"/>
    </row>
    <row r="795" spans="3:4" ht="33" customHeight="1" x14ac:dyDescent="0.2">
      <c r="C795" s="48"/>
      <c r="D795" s="48"/>
    </row>
    <row r="796" spans="3:4" ht="33" customHeight="1" x14ac:dyDescent="0.2">
      <c r="C796" s="48"/>
      <c r="D796" s="48"/>
    </row>
    <row r="797" spans="3:4" ht="33" customHeight="1" x14ac:dyDescent="0.2">
      <c r="C797" s="48"/>
      <c r="D797" s="48"/>
    </row>
    <row r="798" spans="3:4" ht="33" customHeight="1" x14ac:dyDescent="0.2">
      <c r="C798" s="48"/>
      <c r="D798" s="48"/>
    </row>
    <row r="799" spans="3:4" ht="33" customHeight="1" x14ac:dyDescent="0.2">
      <c r="C799" s="48"/>
      <c r="D799" s="48"/>
    </row>
    <row r="800" spans="3:4" ht="33" customHeight="1" x14ac:dyDescent="0.2">
      <c r="C800" s="48"/>
      <c r="D800" s="48"/>
    </row>
    <row r="801" spans="3:4" ht="33" customHeight="1" x14ac:dyDescent="0.2">
      <c r="C801" s="48"/>
      <c r="D801" s="48"/>
    </row>
    <row r="802" spans="3:4" ht="33" customHeight="1" x14ac:dyDescent="0.2">
      <c r="C802" s="48"/>
      <c r="D802" s="48"/>
    </row>
    <row r="803" spans="3:4" ht="33" customHeight="1" x14ac:dyDescent="0.2">
      <c r="C803" s="48"/>
      <c r="D803" s="48"/>
    </row>
    <row r="804" spans="3:4" ht="33" customHeight="1" x14ac:dyDescent="0.2">
      <c r="C804" s="48"/>
      <c r="D804" s="48"/>
    </row>
    <row r="805" spans="3:4" ht="33" customHeight="1" x14ac:dyDescent="0.2">
      <c r="C805" s="48"/>
      <c r="D805" s="48"/>
    </row>
    <row r="806" spans="3:4" ht="33" customHeight="1" x14ac:dyDescent="0.2">
      <c r="C806" s="48"/>
      <c r="D806" s="48"/>
    </row>
    <row r="807" spans="3:4" ht="33" customHeight="1" x14ac:dyDescent="0.2">
      <c r="C807" s="48"/>
      <c r="D807" s="48"/>
    </row>
    <row r="808" spans="3:4" ht="33" customHeight="1" x14ac:dyDescent="0.2">
      <c r="C808" s="48"/>
      <c r="D808" s="48"/>
    </row>
    <row r="809" spans="3:4" ht="33" customHeight="1" x14ac:dyDescent="0.2">
      <c r="C809" s="48"/>
      <c r="D809" s="48"/>
    </row>
    <row r="810" spans="3:4" ht="33" customHeight="1" x14ac:dyDescent="0.2">
      <c r="C810" s="48"/>
      <c r="D810" s="48"/>
    </row>
    <row r="811" spans="3:4" ht="33" customHeight="1" x14ac:dyDescent="0.2">
      <c r="C811" s="48"/>
      <c r="D811" s="48"/>
    </row>
    <row r="812" spans="3:4" ht="33" customHeight="1" x14ac:dyDescent="0.2">
      <c r="C812" s="48"/>
      <c r="D812" s="48"/>
    </row>
    <row r="813" spans="3:4" ht="33" customHeight="1" x14ac:dyDescent="0.2">
      <c r="C813" s="48"/>
      <c r="D813" s="48"/>
    </row>
    <row r="814" spans="3:4" ht="33" customHeight="1" x14ac:dyDescent="0.2">
      <c r="C814" s="48"/>
      <c r="D814" s="48"/>
    </row>
    <row r="815" spans="3:4" ht="33" customHeight="1" x14ac:dyDescent="0.2">
      <c r="C815" s="48"/>
      <c r="D815" s="48"/>
    </row>
    <row r="816" spans="3:4" ht="33" customHeight="1" x14ac:dyDescent="0.2">
      <c r="C816" s="48"/>
      <c r="D816" s="48"/>
    </row>
    <row r="817" spans="3:4" ht="33" customHeight="1" x14ac:dyDescent="0.2">
      <c r="C817" s="48"/>
      <c r="D817" s="48"/>
    </row>
    <row r="818" spans="3:4" ht="33" customHeight="1" x14ac:dyDescent="0.2">
      <c r="C818" s="48"/>
      <c r="D818" s="48"/>
    </row>
    <row r="819" spans="3:4" ht="33" customHeight="1" x14ac:dyDescent="0.2">
      <c r="C819" s="48"/>
      <c r="D819" s="48"/>
    </row>
    <row r="820" spans="3:4" ht="33" customHeight="1" x14ac:dyDescent="0.2">
      <c r="C820" s="48"/>
      <c r="D820" s="48"/>
    </row>
    <row r="821" spans="3:4" ht="33" customHeight="1" x14ac:dyDescent="0.2">
      <c r="C821" s="48"/>
      <c r="D821" s="48"/>
    </row>
    <row r="822" spans="3:4" ht="33" customHeight="1" x14ac:dyDescent="0.2">
      <c r="C822" s="48"/>
      <c r="D822" s="48"/>
    </row>
    <row r="823" spans="3:4" ht="33" customHeight="1" x14ac:dyDescent="0.2">
      <c r="C823" s="48"/>
      <c r="D823" s="48"/>
    </row>
    <row r="824" spans="3:4" ht="33" customHeight="1" x14ac:dyDescent="0.2">
      <c r="C824" s="48"/>
      <c r="D824" s="48"/>
    </row>
    <row r="825" spans="3:4" ht="33" customHeight="1" x14ac:dyDescent="0.2">
      <c r="C825" s="48"/>
      <c r="D825" s="48"/>
    </row>
    <row r="826" spans="3:4" ht="33" customHeight="1" x14ac:dyDescent="0.2">
      <c r="C826" s="48"/>
      <c r="D826" s="48"/>
    </row>
    <row r="827" spans="3:4" ht="33" customHeight="1" x14ac:dyDescent="0.2">
      <c r="C827" s="48"/>
      <c r="D827" s="48"/>
    </row>
    <row r="828" spans="3:4" ht="33" customHeight="1" x14ac:dyDescent="0.2">
      <c r="C828" s="48"/>
      <c r="D828" s="48"/>
    </row>
    <row r="829" spans="3:4" ht="33" customHeight="1" x14ac:dyDescent="0.2">
      <c r="C829" s="48"/>
      <c r="D829" s="48"/>
    </row>
    <row r="830" spans="3:4" ht="33" customHeight="1" x14ac:dyDescent="0.2">
      <c r="C830" s="48"/>
      <c r="D830" s="48"/>
    </row>
    <row r="831" spans="3:4" ht="33" customHeight="1" x14ac:dyDescent="0.2">
      <c r="C831" s="48"/>
      <c r="D831" s="48"/>
    </row>
    <row r="832" spans="3:4" ht="33" customHeight="1" x14ac:dyDescent="0.2">
      <c r="C832" s="48"/>
      <c r="D832" s="48"/>
    </row>
    <row r="833" spans="3:4" ht="33" customHeight="1" x14ac:dyDescent="0.2">
      <c r="C833" s="48"/>
      <c r="D833" s="48"/>
    </row>
    <row r="834" spans="3:4" ht="33" customHeight="1" x14ac:dyDescent="0.2">
      <c r="C834" s="48"/>
      <c r="D834" s="48"/>
    </row>
    <row r="835" spans="3:4" ht="33" customHeight="1" x14ac:dyDescent="0.2">
      <c r="C835" s="48"/>
      <c r="D835" s="48"/>
    </row>
    <row r="836" spans="3:4" ht="33" customHeight="1" x14ac:dyDescent="0.2">
      <c r="C836" s="48"/>
      <c r="D836" s="48"/>
    </row>
    <row r="837" spans="3:4" ht="33" customHeight="1" x14ac:dyDescent="0.2">
      <c r="C837" s="48"/>
      <c r="D837" s="48"/>
    </row>
    <row r="838" spans="3:4" ht="33" customHeight="1" x14ac:dyDescent="0.2">
      <c r="C838" s="48"/>
      <c r="D838" s="48"/>
    </row>
    <row r="839" spans="3:4" ht="33" customHeight="1" x14ac:dyDescent="0.2">
      <c r="C839" s="48"/>
      <c r="D839" s="48"/>
    </row>
    <row r="840" spans="3:4" ht="33" customHeight="1" x14ac:dyDescent="0.2">
      <c r="C840" s="48"/>
      <c r="D840" s="48"/>
    </row>
    <row r="841" spans="3:4" ht="33" customHeight="1" x14ac:dyDescent="0.2">
      <c r="C841" s="48"/>
      <c r="D841" s="48"/>
    </row>
    <row r="842" spans="3:4" ht="33" customHeight="1" x14ac:dyDescent="0.2">
      <c r="C842" s="48"/>
      <c r="D842" s="48"/>
    </row>
    <row r="843" spans="3:4" ht="33" customHeight="1" x14ac:dyDescent="0.2">
      <c r="C843" s="48"/>
      <c r="D843" s="48"/>
    </row>
    <row r="844" spans="3:4" ht="33" customHeight="1" x14ac:dyDescent="0.2">
      <c r="C844" s="48"/>
      <c r="D844" s="48"/>
    </row>
    <row r="845" spans="3:4" ht="33" customHeight="1" x14ac:dyDescent="0.2">
      <c r="C845" s="48"/>
      <c r="D845" s="48"/>
    </row>
    <row r="846" spans="3:4" ht="33" customHeight="1" x14ac:dyDescent="0.2">
      <c r="C846" s="48"/>
      <c r="D846" s="48"/>
    </row>
    <row r="847" spans="3:4" ht="33" customHeight="1" x14ac:dyDescent="0.2">
      <c r="C847" s="48"/>
      <c r="D847" s="48"/>
    </row>
    <row r="848" spans="3:4" ht="33" customHeight="1" x14ac:dyDescent="0.2">
      <c r="C848" s="48"/>
      <c r="D848" s="48"/>
    </row>
    <row r="849" spans="3:4" ht="33" customHeight="1" x14ac:dyDescent="0.2">
      <c r="C849" s="48"/>
      <c r="D849" s="48"/>
    </row>
    <row r="850" spans="3:4" ht="33" customHeight="1" x14ac:dyDescent="0.2">
      <c r="C850" s="48"/>
      <c r="D850" s="48"/>
    </row>
    <row r="851" spans="3:4" ht="33" customHeight="1" x14ac:dyDescent="0.2">
      <c r="C851" s="48"/>
      <c r="D851" s="48"/>
    </row>
    <row r="852" spans="3:4" ht="33" customHeight="1" x14ac:dyDescent="0.2">
      <c r="C852" s="48"/>
      <c r="D852" s="48"/>
    </row>
    <row r="853" spans="3:4" ht="33" customHeight="1" x14ac:dyDescent="0.2">
      <c r="C853" s="48"/>
      <c r="D853" s="48"/>
    </row>
    <row r="854" spans="3:4" ht="33" customHeight="1" x14ac:dyDescent="0.2">
      <c r="C854" s="48"/>
      <c r="D854" s="48"/>
    </row>
    <row r="855" spans="3:4" ht="33" customHeight="1" x14ac:dyDescent="0.2">
      <c r="C855" s="48"/>
      <c r="D855" s="48"/>
    </row>
    <row r="856" spans="3:4" ht="33" customHeight="1" x14ac:dyDescent="0.2">
      <c r="C856" s="48"/>
      <c r="D856" s="48"/>
    </row>
    <row r="857" spans="3:4" ht="33" customHeight="1" x14ac:dyDescent="0.2">
      <c r="C857" s="48"/>
      <c r="D857" s="48"/>
    </row>
    <row r="858" spans="3:4" ht="33" customHeight="1" x14ac:dyDescent="0.2">
      <c r="C858" s="48"/>
      <c r="D858" s="48"/>
    </row>
    <row r="859" spans="3:4" ht="33" customHeight="1" x14ac:dyDescent="0.2">
      <c r="C859" s="48"/>
      <c r="D859" s="48"/>
    </row>
    <row r="860" spans="3:4" ht="33" customHeight="1" x14ac:dyDescent="0.2">
      <c r="C860" s="48"/>
      <c r="D860" s="48"/>
    </row>
    <row r="861" spans="3:4" ht="33" customHeight="1" x14ac:dyDescent="0.2">
      <c r="C861" s="48"/>
      <c r="D861" s="48"/>
    </row>
    <row r="862" spans="3:4" ht="33" customHeight="1" x14ac:dyDescent="0.2">
      <c r="C862" s="48"/>
      <c r="D862" s="48"/>
    </row>
    <row r="863" spans="3:4" ht="33" customHeight="1" x14ac:dyDescent="0.2">
      <c r="C863" s="48"/>
      <c r="D863" s="48"/>
    </row>
    <row r="864" spans="3:4" ht="33" customHeight="1" x14ac:dyDescent="0.2">
      <c r="C864" s="48"/>
      <c r="D864" s="48"/>
    </row>
    <row r="865" spans="3:4" ht="33" customHeight="1" x14ac:dyDescent="0.2">
      <c r="C865" s="48"/>
      <c r="D865" s="48"/>
    </row>
    <row r="866" spans="3:4" ht="33" customHeight="1" x14ac:dyDescent="0.2">
      <c r="C866" s="48"/>
      <c r="D866" s="48"/>
    </row>
    <row r="867" spans="3:4" ht="33" customHeight="1" x14ac:dyDescent="0.2">
      <c r="C867" s="48"/>
      <c r="D867" s="48"/>
    </row>
    <row r="868" spans="3:4" ht="33" customHeight="1" x14ac:dyDescent="0.2">
      <c r="C868" s="48"/>
      <c r="D868" s="48"/>
    </row>
    <row r="869" spans="3:4" ht="33" customHeight="1" x14ac:dyDescent="0.2">
      <c r="C869" s="48"/>
      <c r="D869" s="48"/>
    </row>
    <row r="870" spans="3:4" ht="33" customHeight="1" x14ac:dyDescent="0.2">
      <c r="C870" s="48"/>
      <c r="D870" s="48"/>
    </row>
    <row r="871" spans="3:4" ht="33" customHeight="1" x14ac:dyDescent="0.2">
      <c r="C871" s="48"/>
      <c r="D871" s="48"/>
    </row>
    <row r="872" spans="3:4" ht="33" customHeight="1" x14ac:dyDescent="0.2">
      <c r="C872" s="48"/>
      <c r="D872" s="48"/>
    </row>
    <row r="873" spans="3:4" ht="33" customHeight="1" x14ac:dyDescent="0.2">
      <c r="C873" s="48"/>
      <c r="D873" s="48"/>
    </row>
    <row r="874" spans="3:4" ht="33" customHeight="1" x14ac:dyDescent="0.2">
      <c r="C874" s="48"/>
      <c r="D874" s="48"/>
    </row>
    <row r="875" spans="3:4" ht="33" customHeight="1" x14ac:dyDescent="0.2">
      <c r="C875" s="48"/>
      <c r="D875" s="48"/>
    </row>
    <row r="876" spans="3:4" ht="33" customHeight="1" x14ac:dyDescent="0.2">
      <c r="C876" s="48"/>
      <c r="D876" s="48"/>
    </row>
    <row r="877" spans="3:4" ht="33" customHeight="1" x14ac:dyDescent="0.2">
      <c r="C877" s="48"/>
      <c r="D877" s="48"/>
    </row>
    <row r="878" spans="3:4" ht="33" customHeight="1" x14ac:dyDescent="0.2">
      <c r="C878" s="48"/>
      <c r="D878" s="48"/>
    </row>
    <row r="879" spans="3:4" ht="33" customHeight="1" x14ac:dyDescent="0.2">
      <c r="C879" s="48"/>
      <c r="D879" s="48"/>
    </row>
    <row r="880" spans="3:4" ht="33" customHeight="1" x14ac:dyDescent="0.2">
      <c r="C880" s="48"/>
      <c r="D880" s="48"/>
    </row>
    <row r="881" spans="3:4" ht="33" customHeight="1" x14ac:dyDescent="0.2">
      <c r="C881" s="48"/>
      <c r="D881" s="48"/>
    </row>
    <row r="882" spans="3:4" ht="33" customHeight="1" x14ac:dyDescent="0.2">
      <c r="C882" s="48"/>
      <c r="D882" s="48"/>
    </row>
    <row r="883" spans="3:4" ht="33" customHeight="1" x14ac:dyDescent="0.2">
      <c r="C883" s="48"/>
      <c r="D883" s="48"/>
    </row>
    <row r="884" spans="3:4" ht="33" customHeight="1" x14ac:dyDescent="0.2">
      <c r="C884" s="48"/>
      <c r="D884" s="48"/>
    </row>
    <row r="885" spans="3:4" ht="33" customHeight="1" x14ac:dyDescent="0.2">
      <c r="C885" s="48"/>
      <c r="D885" s="48"/>
    </row>
    <row r="886" spans="3:4" ht="33" customHeight="1" x14ac:dyDescent="0.2">
      <c r="C886" s="48"/>
      <c r="D886" s="48"/>
    </row>
    <row r="887" spans="3:4" ht="33" customHeight="1" x14ac:dyDescent="0.2">
      <c r="C887" s="48"/>
      <c r="D887" s="48"/>
    </row>
    <row r="888" spans="3:4" ht="33" customHeight="1" x14ac:dyDescent="0.2">
      <c r="C888" s="48"/>
      <c r="D888" s="48"/>
    </row>
    <row r="889" spans="3:4" ht="33" customHeight="1" x14ac:dyDescent="0.2">
      <c r="C889" s="48"/>
      <c r="D889" s="48"/>
    </row>
    <row r="890" spans="3:4" ht="33" customHeight="1" x14ac:dyDescent="0.2">
      <c r="C890" s="48"/>
      <c r="D890" s="48"/>
    </row>
    <row r="891" spans="3:4" ht="33" customHeight="1" x14ac:dyDescent="0.2">
      <c r="C891" s="48"/>
      <c r="D891" s="48"/>
    </row>
    <row r="892" spans="3:4" ht="33" customHeight="1" x14ac:dyDescent="0.2">
      <c r="C892" s="48"/>
      <c r="D892" s="48"/>
    </row>
    <row r="893" spans="3:4" ht="33" customHeight="1" x14ac:dyDescent="0.2">
      <c r="C893" s="48"/>
      <c r="D893" s="48"/>
    </row>
    <row r="894" spans="3:4" ht="33" customHeight="1" x14ac:dyDescent="0.2">
      <c r="C894" s="48"/>
      <c r="D894" s="48"/>
    </row>
    <row r="895" spans="3:4" ht="33" customHeight="1" x14ac:dyDescent="0.2">
      <c r="C895" s="48"/>
      <c r="D895" s="48"/>
    </row>
    <row r="896" spans="3:4" ht="33" customHeight="1" x14ac:dyDescent="0.2">
      <c r="C896" s="48"/>
      <c r="D896" s="48"/>
    </row>
    <row r="897" spans="3:4" ht="33" customHeight="1" x14ac:dyDescent="0.2">
      <c r="C897" s="48"/>
      <c r="D897" s="48"/>
    </row>
    <row r="898" spans="3:4" ht="33" customHeight="1" x14ac:dyDescent="0.2">
      <c r="C898" s="48"/>
      <c r="D898" s="48"/>
    </row>
    <row r="899" spans="3:4" ht="33" customHeight="1" x14ac:dyDescent="0.2">
      <c r="C899" s="48"/>
      <c r="D899" s="48"/>
    </row>
    <row r="900" spans="3:4" ht="33" customHeight="1" x14ac:dyDescent="0.2">
      <c r="C900" s="48"/>
      <c r="D900" s="48"/>
    </row>
    <row r="901" spans="3:4" ht="33" customHeight="1" x14ac:dyDescent="0.2">
      <c r="C901" s="48"/>
      <c r="D901" s="48"/>
    </row>
    <row r="902" spans="3:4" ht="33" customHeight="1" x14ac:dyDescent="0.2">
      <c r="C902" s="48"/>
      <c r="D902" s="48"/>
    </row>
    <row r="903" spans="3:4" ht="33" customHeight="1" x14ac:dyDescent="0.2">
      <c r="C903" s="48"/>
      <c r="D903" s="48"/>
    </row>
    <row r="904" spans="3:4" ht="33" customHeight="1" x14ac:dyDescent="0.2">
      <c r="C904" s="48"/>
      <c r="D904" s="48"/>
    </row>
    <row r="905" spans="3:4" ht="33" customHeight="1" x14ac:dyDescent="0.2">
      <c r="C905" s="48"/>
      <c r="D905" s="48"/>
    </row>
    <row r="906" spans="3:4" ht="33" customHeight="1" x14ac:dyDescent="0.2">
      <c r="C906" s="48"/>
      <c r="D906" s="48"/>
    </row>
    <row r="907" spans="3:4" ht="33" customHeight="1" x14ac:dyDescent="0.2">
      <c r="C907" s="48"/>
      <c r="D907" s="48"/>
    </row>
    <row r="908" spans="3:4" ht="33" customHeight="1" x14ac:dyDescent="0.2">
      <c r="C908" s="48"/>
      <c r="D908" s="48"/>
    </row>
    <row r="909" spans="3:4" ht="33" customHeight="1" x14ac:dyDescent="0.2">
      <c r="C909" s="48"/>
      <c r="D909" s="48"/>
    </row>
    <row r="910" spans="3:4" ht="33" customHeight="1" x14ac:dyDescent="0.2">
      <c r="C910" s="48"/>
      <c r="D910" s="48"/>
    </row>
    <row r="911" spans="3:4" ht="33" customHeight="1" x14ac:dyDescent="0.2">
      <c r="C911" s="48"/>
      <c r="D911" s="48"/>
    </row>
    <row r="912" spans="3:4" ht="33" customHeight="1" x14ac:dyDescent="0.2">
      <c r="C912" s="48"/>
      <c r="D912" s="48"/>
    </row>
    <row r="913" spans="3:4" ht="33" customHeight="1" x14ac:dyDescent="0.2">
      <c r="C913" s="48"/>
      <c r="D913" s="48"/>
    </row>
    <row r="914" spans="3:4" ht="33" customHeight="1" x14ac:dyDescent="0.2">
      <c r="C914" s="48"/>
      <c r="D914" s="48"/>
    </row>
    <row r="915" spans="3:4" ht="33" customHeight="1" x14ac:dyDescent="0.2">
      <c r="C915" s="48"/>
      <c r="D915" s="48"/>
    </row>
    <row r="916" spans="3:4" ht="33" customHeight="1" x14ac:dyDescent="0.2">
      <c r="C916" s="48"/>
      <c r="D916" s="48"/>
    </row>
    <row r="917" spans="3:4" ht="33" customHeight="1" x14ac:dyDescent="0.2">
      <c r="C917" s="48"/>
      <c r="D917" s="48"/>
    </row>
    <row r="918" spans="3:4" ht="33" customHeight="1" x14ac:dyDescent="0.2">
      <c r="C918" s="48"/>
      <c r="D918" s="48"/>
    </row>
    <row r="919" spans="3:4" ht="33" customHeight="1" x14ac:dyDescent="0.2">
      <c r="C919" s="48"/>
      <c r="D919" s="48"/>
    </row>
  </sheetData>
  <mergeCells count="4">
    <mergeCell ref="A6:B6"/>
    <mergeCell ref="A2:D2"/>
    <mergeCell ref="C4:D4"/>
    <mergeCell ref="A4:B5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A0B7D-D3FA-470C-B920-63563D4FD714}">
  <sheetPr>
    <pageSetUpPr fitToPage="1"/>
  </sheetPr>
  <dimension ref="A1:F919"/>
  <sheetViews>
    <sheetView showGridLines="0" tabSelected="1" zoomScale="115" zoomScaleNormal="115" zoomScaleSheetLayoutView="85" workbookViewId="0">
      <selection activeCell="G12" sqref="G12"/>
    </sheetView>
  </sheetViews>
  <sheetFormatPr defaultColWidth="16.140625" defaultRowHeight="33" customHeight="1" x14ac:dyDescent="0.2"/>
  <cols>
    <col min="1" max="1" width="10.5703125" style="1" customWidth="1"/>
    <col min="2" max="2" width="23.5703125" style="9" customWidth="1"/>
    <col min="3" max="3" width="22.5703125" style="59" customWidth="1"/>
    <col min="4" max="4" width="21.85546875" style="59" customWidth="1"/>
    <col min="5" max="16384" width="16.140625" style="1"/>
  </cols>
  <sheetData>
    <row r="1" spans="1:6" ht="33" customHeight="1" x14ac:dyDescent="0.2">
      <c r="B1" s="2"/>
      <c r="C1" s="2"/>
      <c r="D1" s="2"/>
    </row>
    <row r="2" spans="1:6" ht="20.25" customHeight="1" x14ac:dyDescent="0.2">
      <c r="A2" s="184" t="s">
        <v>272</v>
      </c>
      <c r="B2" s="184"/>
      <c r="C2" s="184"/>
      <c r="D2" s="184"/>
    </row>
    <row r="3" spans="1:6" ht="15" customHeight="1" x14ac:dyDescent="0.2">
      <c r="A3" s="96"/>
      <c r="B3" s="77"/>
      <c r="C3" s="76"/>
      <c r="D3" s="76"/>
    </row>
    <row r="4" spans="1:6" ht="26.25" customHeight="1" x14ac:dyDescent="0.2">
      <c r="A4" s="69" t="s">
        <v>201</v>
      </c>
      <c r="B4" s="69" t="s">
        <v>273</v>
      </c>
      <c r="C4" s="69" t="s">
        <v>274</v>
      </c>
      <c r="D4" s="69" t="s">
        <v>275</v>
      </c>
    </row>
    <row r="5" spans="1:6" ht="27.75" customHeight="1" x14ac:dyDescent="0.2">
      <c r="A5" s="95">
        <v>1</v>
      </c>
      <c r="B5" s="9" t="s">
        <v>289</v>
      </c>
      <c r="C5" s="94">
        <f>'1.Planilha Custo&amp;Form.de Preço'!D38</f>
        <v>877891.36212329473</v>
      </c>
      <c r="D5" s="94">
        <f>'1.Planilha Custo&amp;Form.de Preço'!D39</f>
        <v>10534696.345479537</v>
      </c>
    </row>
    <row r="6" spans="1:6" ht="27.75" customHeight="1" x14ac:dyDescent="0.2">
      <c r="A6" s="95">
        <v>2</v>
      </c>
      <c r="B6" s="93" t="s">
        <v>290</v>
      </c>
      <c r="C6" s="94">
        <f>'2. Serviços Eventuais - sob dem'!I23</f>
        <v>21797.484856666666</v>
      </c>
      <c r="D6" s="94">
        <f>'2. Serviços Eventuais - sob dem'!I22</f>
        <v>261569.81828000001</v>
      </c>
    </row>
    <row r="7" spans="1:6" ht="27.75" customHeight="1" x14ac:dyDescent="0.2">
      <c r="A7" s="95">
        <v>3</v>
      </c>
      <c r="B7" s="65" t="s">
        <v>291</v>
      </c>
      <c r="C7" s="85">
        <f>'3. Peças e Materiais - sob dem'!K459</f>
        <v>194411.84873525391</v>
      </c>
      <c r="D7" s="85">
        <f>'3. Peças e Materiais - sob dem'!K458</f>
        <v>2332942.1848230469</v>
      </c>
    </row>
    <row r="8" spans="1:6" ht="27.75" customHeight="1" x14ac:dyDescent="0.2">
      <c r="A8" s="95">
        <v>4</v>
      </c>
      <c r="B8" s="65" t="s">
        <v>292</v>
      </c>
      <c r="C8" s="85">
        <f>'4. Serviços especializados '!F9</f>
        <v>5815.9711050000005</v>
      </c>
      <c r="D8" s="85">
        <f>'4. Serviços especializados '!F8</f>
        <v>69791.653260000006</v>
      </c>
    </row>
    <row r="9" spans="1:6" ht="27.75" customHeight="1" x14ac:dyDescent="0.2">
      <c r="A9" s="158" t="s">
        <v>293</v>
      </c>
      <c r="B9" s="160"/>
      <c r="C9" s="107">
        <f>SUM(C5:C8)</f>
        <v>1099916.6668202153</v>
      </c>
      <c r="D9" s="107">
        <f>SUM(D5:D8)</f>
        <v>13199000.001842584</v>
      </c>
      <c r="F9" s="151">
        <v>13199000</v>
      </c>
    </row>
    <row r="10" spans="1:6" ht="33" customHeight="1" x14ac:dyDescent="0.2">
      <c r="C10" s="48"/>
      <c r="D10" s="48"/>
      <c r="F10" s="152">
        <f>D9-F9</f>
        <v>1.8425844609737396E-3</v>
      </c>
    </row>
    <row r="11" spans="1:6" ht="33" customHeight="1" x14ac:dyDescent="0.2">
      <c r="C11" s="48"/>
      <c r="D11" s="48"/>
    </row>
    <row r="12" spans="1:6" ht="33" customHeight="1" x14ac:dyDescent="0.2">
      <c r="C12" s="48"/>
      <c r="D12" s="48"/>
    </row>
    <row r="13" spans="1:6" ht="33" customHeight="1" x14ac:dyDescent="0.2">
      <c r="C13" s="48"/>
      <c r="D13" s="48"/>
    </row>
    <row r="14" spans="1:6" ht="33" customHeight="1" x14ac:dyDescent="0.2">
      <c r="C14" s="48"/>
      <c r="D14" s="48"/>
    </row>
    <row r="15" spans="1:6" ht="33" customHeight="1" x14ac:dyDescent="0.2">
      <c r="C15" s="48"/>
      <c r="D15" s="48"/>
    </row>
    <row r="16" spans="1:6" ht="33" customHeight="1" x14ac:dyDescent="0.2">
      <c r="C16" s="48"/>
      <c r="D16" s="48"/>
    </row>
    <row r="17" spans="3:4" ht="33" customHeight="1" x14ac:dyDescent="0.2">
      <c r="C17" s="48"/>
      <c r="D17" s="48"/>
    </row>
    <row r="18" spans="3:4" ht="33" customHeight="1" x14ac:dyDescent="0.2">
      <c r="C18" s="48"/>
      <c r="D18" s="48"/>
    </row>
    <row r="19" spans="3:4" ht="33" customHeight="1" x14ac:dyDescent="0.2">
      <c r="C19" s="48"/>
      <c r="D19" s="48"/>
    </row>
    <row r="20" spans="3:4" ht="33" customHeight="1" x14ac:dyDescent="0.2">
      <c r="C20" s="48"/>
      <c r="D20" s="48"/>
    </row>
    <row r="21" spans="3:4" ht="33" customHeight="1" x14ac:dyDescent="0.2">
      <c r="C21" s="48"/>
      <c r="D21" s="48"/>
    </row>
    <row r="22" spans="3:4" ht="33" customHeight="1" x14ac:dyDescent="0.2">
      <c r="C22" s="48"/>
      <c r="D22" s="48"/>
    </row>
    <row r="23" spans="3:4" ht="33" customHeight="1" x14ac:dyDescent="0.2">
      <c r="C23" s="48"/>
      <c r="D23" s="48"/>
    </row>
    <row r="24" spans="3:4" ht="33" customHeight="1" x14ac:dyDescent="0.2">
      <c r="C24" s="48"/>
      <c r="D24" s="48"/>
    </row>
    <row r="25" spans="3:4" ht="33" customHeight="1" x14ac:dyDescent="0.2">
      <c r="C25" s="48"/>
      <c r="D25" s="48"/>
    </row>
    <row r="26" spans="3:4" ht="33" customHeight="1" x14ac:dyDescent="0.2">
      <c r="C26" s="48"/>
      <c r="D26" s="48"/>
    </row>
    <row r="27" spans="3:4" ht="33" customHeight="1" x14ac:dyDescent="0.2">
      <c r="C27" s="48"/>
      <c r="D27" s="48"/>
    </row>
    <row r="28" spans="3:4" ht="33" customHeight="1" x14ac:dyDescent="0.2">
      <c r="C28" s="48"/>
      <c r="D28" s="48"/>
    </row>
    <row r="29" spans="3:4" ht="33" customHeight="1" x14ac:dyDescent="0.2">
      <c r="C29" s="48"/>
      <c r="D29" s="48"/>
    </row>
    <row r="30" spans="3:4" ht="33" customHeight="1" x14ac:dyDescent="0.2">
      <c r="C30" s="48"/>
      <c r="D30" s="48"/>
    </row>
    <row r="31" spans="3:4" ht="33" customHeight="1" x14ac:dyDescent="0.2">
      <c r="C31" s="48"/>
      <c r="D31" s="48"/>
    </row>
    <row r="32" spans="3:4" ht="33" customHeight="1" x14ac:dyDescent="0.2">
      <c r="C32" s="48"/>
      <c r="D32" s="48"/>
    </row>
    <row r="33" spans="3:4" ht="33" customHeight="1" x14ac:dyDescent="0.2">
      <c r="C33" s="48"/>
      <c r="D33" s="48"/>
    </row>
    <row r="34" spans="3:4" ht="33" customHeight="1" x14ac:dyDescent="0.2">
      <c r="C34" s="48"/>
      <c r="D34" s="48"/>
    </row>
    <row r="35" spans="3:4" ht="33" customHeight="1" x14ac:dyDescent="0.2">
      <c r="C35" s="48"/>
      <c r="D35" s="48"/>
    </row>
    <row r="36" spans="3:4" ht="33" customHeight="1" x14ac:dyDescent="0.2">
      <c r="C36" s="48"/>
      <c r="D36" s="48"/>
    </row>
    <row r="37" spans="3:4" ht="33" customHeight="1" x14ac:dyDescent="0.2">
      <c r="C37" s="48"/>
      <c r="D37" s="48"/>
    </row>
    <row r="38" spans="3:4" ht="33" customHeight="1" x14ac:dyDescent="0.2">
      <c r="C38" s="48"/>
      <c r="D38" s="48"/>
    </row>
    <row r="39" spans="3:4" ht="33" customHeight="1" x14ac:dyDescent="0.2">
      <c r="C39" s="48"/>
      <c r="D39" s="48"/>
    </row>
    <row r="40" spans="3:4" ht="33" customHeight="1" x14ac:dyDescent="0.2">
      <c r="C40" s="48"/>
      <c r="D40" s="48"/>
    </row>
    <row r="41" spans="3:4" ht="33" customHeight="1" x14ac:dyDescent="0.2">
      <c r="C41" s="48"/>
      <c r="D41" s="48"/>
    </row>
    <row r="42" spans="3:4" ht="33" customHeight="1" x14ac:dyDescent="0.2">
      <c r="C42" s="48"/>
      <c r="D42" s="48"/>
    </row>
    <row r="43" spans="3:4" ht="33" customHeight="1" x14ac:dyDescent="0.2">
      <c r="C43" s="48"/>
      <c r="D43" s="48"/>
    </row>
    <row r="44" spans="3:4" ht="33" customHeight="1" x14ac:dyDescent="0.2">
      <c r="C44" s="48"/>
      <c r="D44" s="48"/>
    </row>
    <row r="45" spans="3:4" ht="33" customHeight="1" x14ac:dyDescent="0.2">
      <c r="C45" s="48"/>
      <c r="D45" s="48"/>
    </row>
    <row r="46" spans="3:4" ht="33" customHeight="1" x14ac:dyDescent="0.2">
      <c r="C46" s="48"/>
      <c r="D46" s="48"/>
    </row>
    <row r="47" spans="3:4" ht="33" customHeight="1" x14ac:dyDescent="0.2">
      <c r="C47" s="48"/>
      <c r="D47" s="48"/>
    </row>
    <row r="48" spans="3:4" ht="33" customHeight="1" x14ac:dyDescent="0.2">
      <c r="C48" s="48"/>
      <c r="D48" s="48"/>
    </row>
    <row r="49" spans="3:4" ht="33" customHeight="1" x14ac:dyDescent="0.2">
      <c r="C49" s="48"/>
      <c r="D49" s="48"/>
    </row>
    <row r="50" spans="3:4" ht="33" customHeight="1" x14ac:dyDescent="0.2">
      <c r="C50" s="48"/>
      <c r="D50" s="48"/>
    </row>
    <row r="51" spans="3:4" ht="33" customHeight="1" x14ac:dyDescent="0.2">
      <c r="C51" s="48"/>
      <c r="D51" s="48"/>
    </row>
    <row r="52" spans="3:4" ht="33" customHeight="1" x14ac:dyDescent="0.2">
      <c r="C52" s="48"/>
      <c r="D52" s="48"/>
    </row>
    <row r="53" spans="3:4" ht="33" customHeight="1" x14ac:dyDescent="0.2">
      <c r="C53" s="48"/>
      <c r="D53" s="48"/>
    </row>
    <row r="54" spans="3:4" ht="33" customHeight="1" x14ac:dyDescent="0.2">
      <c r="C54" s="48"/>
      <c r="D54" s="48"/>
    </row>
    <row r="55" spans="3:4" ht="33" customHeight="1" x14ac:dyDescent="0.2">
      <c r="C55" s="48"/>
      <c r="D55" s="48"/>
    </row>
    <row r="56" spans="3:4" ht="33" customHeight="1" x14ac:dyDescent="0.2">
      <c r="C56" s="48"/>
      <c r="D56" s="48"/>
    </row>
    <row r="57" spans="3:4" ht="33" customHeight="1" x14ac:dyDescent="0.2">
      <c r="C57" s="48"/>
      <c r="D57" s="48"/>
    </row>
    <row r="58" spans="3:4" ht="33" customHeight="1" x14ac:dyDescent="0.2">
      <c r="C58" s="48"/>
      <c r="D58" s="48"/>
    </row>
    <row r="59" spans="3:4" ht="33" customHeight="1" x14ac:dyDescent="0.2">
      <c r="C59" s="48"/>
      <c r="D59" s="48"/>
    </row>
    <row r="60" spans="3:4" ht="33" customHeight="1" x14ac:dyDescent="0.2">
      <c r="C60" s="48"/>
      <c r="D60" s="48"/>
    </row>
    <row r="61" spans="3:4" ht="33" customHeight="1" x14ac:dyDescent="0.2">
      <c r="C61" s="48"/>
      <c r="D61" s="48"/>
    </row>
    <row r="62" spans="3:4" ht="33" customHeight="1" x14ac:dyDescent="0.2">
      <c r="C62" s="48"/>
      <c r="D62" s="48"/>
    </row>
    <row r="63" spans="3:4" ht="33" customHeight="1" x14ac:dyDescent="0.2">
      <c r="C63" s="48"/>
      <c r="D63" s="48"/>
    </row>
    <row r="64" spans="3:4" ht="33" customHeight="1" x14ac:dyDescent="0.2">
      <c r="C64" s="48"/>
      <c r="D64" s="48"/>
    </row>
    <row r="65" spans="3:4" ht="33" customHeight="1" x14ac:dyDescent="0.2">
      <c r="C65" s="48"/>
      <c r="D65" s="48"/>
    </row>
    <row r="66" spans="3:4" ht="33" customHeight="1" x14ac:dyDescent="0.2">
      <c r="C66" s="48"/>
      <c r="D66" s="48"/>
    </row>
    <row r="67" spans="3:4" ht="33" customHeight="1" x14ac:dyDescent="0.2">
      <c r="C67" s="48"/>
      <c r="D67" s="48"/>
    </row>
    <row r="68" spans="3:4" ht="33" customHeight="1" x14ac:dyDescent="0.2">
      <c r="C68" s="48"/>
      <c r="D68" s="48"/>
    </row>
    <row r="69" spans="3:4" ht="33" customHeight="1" x14ac:dyDescent="0.2">
      <c r="C69" s="48"/>
      <c r="D69" s="48"/>
    </row>
    <row r="70" spans="3:4" ht="33" customHeight="1" x14ac:dyDescent="0.2">
      <c r="C70" s="48"/>
      <c r="D70" s="48"/>
    </row>
    <row r="71" spans="3:4" ht="33" customHeight="1" x14ac:dyDescent="0.2">
      <c r="C71" s="48"/>
      <c r="D71" s="48"/>
    </row>
    <row r="72" spans="3:4" ht="33" customHeight="1" x14ac:dyDescent="0.2">
      <c r="C72" s="48"/>
      <c r="D72" s="48"/>
    </row>
    <row r="73" spans="3:4" ht="33" customHeight="1" x14ac:dyDescent="0.2">
      <c r="C73" s="48"/>
      <c r="D73" s="48"/>
    </row>
    <row r="74" spans="3:4" ht="33" customHeight="1" x14ac:dyDescent="0.2">
      <c r="C74" s="48"/>
      <c r="D74" s="48"/>
    </row>
    <row r="75" spans="3:4" ht="33" customHeight="1" x14ac:dyDescent="0.2">
      <c r="C75" s="48"/>
      <c r="D75" s="48"/>
    </row>
    <row r="76" spans="3:4" ht="33" customHeight="1" x14ac:dyDescent="0.2">
      <c r="C76" s="48"/>
      <c r="D76" s="48"/>
    </row>
    <row r="77" spans="3:4" ht="33" customHeight="1" x14ac:dyDescent="0.2">
      <c r="C77" s="48"/>
      <c r="D77" s="48"/>
    </row>
    <row r="78" spans="3:4" ht="33" customHeight="1" x14ac:dyDescent="0.2">
      <c r="C78" s="48"/>
      <c r="D78" s="48"/>
    </row>
    <row r="79" spans="3:4" ht="33" customHeight="1" x14ac:dyDescent="0.2">
      <c r="C79" s="48"/>
      <c r="D79" s="48"/>
    </row>
    <row r="80" spans="3:4" ht="33" customHeight="1" x14ac:dyDescent="0.2">
      <c r="C80" s="48"/>
      <c r="D80" s="48"/>
    </row>
    <row r="81" spans="3:4" ht="33" customHeight="1" x14ac:dyDescent="0.2">
      <c r="C81" s="48"/>
      <c r="D81" s="48"/>
    </row>
    <row r="82" spans="3:4" ht="33" customHeight="1" x14ac:dyDescent="0.2">
      <c r="C82" s="48"/>
      <c r="D82" s="48"/>
    </row>
    <row r="83" spans="3:4" ht="33" customHeight="1" x14ac:dyDescent="0.2">
      <c r="C83" s="48"/>
      <c r="D83" s="48"/>
    </row>
    <row r="84" spans="3:4" ht="33" customHeight="1" x14ac:dyDescent="0.2">
      <c r="C84" s="48"/>
      <c r="D84" s="48"/>
    </row>
    <row r="85" spans="3:4" ht="33" customHeight="1" x14ac:dyDescent="0.2">
      <c r="C85" s="48"/>
      <c r="D85" s="48"/>
    </row>
    <row r="86" spans="3:4" ht="33" customHeight="1" x14ac:dyDescent="0.2">
      <c r="C86" s="48"/>
      <c r="D86" s="48"/>
    </row>
    <row r="87" spans="3:4" ht="33" customHeight="1" x14ac:dyDescent="0.2">
      <c r="C87" s="48"/>
      <c r="D87" s="48"/>
    </row>
    <row r="88" spans="3:4" ht="33" customHeight="1" x14ac:dyDescent="0.2">
      <c r="C88" s="48"/>
      <c r="D88" s="48"/>
    </row>
    <row r="89" spans="3:4" ht="33" customHeight="1" x14ac:dyDescent="0.2">
      <c r="C89" s="48"/>
      <c r="D89" s="48"/>
    </row>
    <row r="90" spans="3:4" ht="33" customHeight="1" x14ac:dyDescent="0.2">
      <c r="C90" s="48"/>
      <c r="D90" s="48"/>
    </row>
    <row r="91" spans="3:4" ht="33" customHeight="1" x14ac:dyDescent="0.2">
      <c r="C91" s="48"/>
      <c r="D91" s="48"/>
    </row>
    <row r="92" spans="3:4" ht="33" customHeight="1" x14ac:dyDescent="0.2">
      <c r="C92" s="48"/>
      <c r="D92" s="48"/>
    </row>
    <row r="93" spans="3:4" ht="33" customHeight="1" x14ac:dyDescent="0.2">
      <c r="C93" s="48"/>
      <c r="D93" s="48"/>
    </row>
    <row r="94" spans="3:4" ht="33" customHeight="1" x14ac:dyDescent="0.2">
      <c r="C94" s="48"/>
      <c r="D94" s="48"/>
    </row>
    <row r="95" spans="3:4" ht="33" customHeight="1" x14ac:dyDescent="0.2">
      <c r="C95" s="48"/>
      <c r="D95" s="48"/>
    </row>
    <row r="96" spans="3:4" ht="33" customHeight="1" x14ac:dyDescent="0.2">
      <c r="C96" s="48"/>
      <c r="D96" s="48"/>
    </row>
    <row r="97" spans="3:4" ht="33" customHeight="1" x14ac:dyDescent="0.2">
      <c r="C97" s="48"/>
      <c r="D97" s="48"/>
    </row>
    <row r="98" spans="3:4" ht="33" customHeight="1" x14ac:dyDescent="0.2">
      <c r="C98" s="48"/>
      <c r="D98" s="48"/>
    </row>
    <row r="99" spans="3:4" ht="33" customHeight="1" x14ac:dyDescent="0.2">
      <c r="C99" s="48"/>
      <c r="D99" s="48"/>
    </row>
    <row r="100" spans="3:4" ht="33" customHeight="1" x14ac:dyDescent="0.2">
      <c r="C100" s="48"/>
      <c r="D100" s="48"/>
    </row>
    <row r="101" spans="3:4" ht="33" customHeight="1" x14ac:dyDescent="0.2">
      <c r="C101" s="48"/>
      <c r="D101" s="48"/>
    </row>
    <row r="102" spans="3:4" ht="33" customHeight="1" x14ac:dyDescent="0.2">
      <c r="C102" s="48"/>
      <c r="D102" s="48"/>
    </row>
    <row r="103" spans="3:4" ht="33" customHeight="1" x14ac:dyDescent="0.2">
      <c r="C103" s="48"/>
      <c r="D103" s="48"/>
    </row>
    <row r="104" spans="3:4" ht="33" customHeight="1" x14ac:dyDescent="0.2">
      <c r="C104" s="48"/>
      <c r="D104" s="48"/>
    </row>
    <row r="105" spans="3:4" ht="33" customHeight="1" x14ac:dyDescent="0.2">
      <c r="C105" s="48"/>
      <c r="D105" s="48"/>
    </row>
    <row r="106" spans="3:4" ht="33" customHeight="1" x14ac:dyDescent="0.2">
      <c r="C106" s="48"/>
      <c r="D106" s="48"/>
    </row>
    <row r="107" spans="3:4" ht="33" customHeight="1" x14ac:dyDescent="0.2">
      <c r="C107" s="48"/>
      <c r="D107" s="48"/>
    </row>
    <row r="108" spans="3:4" ht="33" customHeight="1" x14ac:dyDescent="0.2">
      <c r="C108" s="48"/>
      <c r="D108" s="48"/>
    </row>
    <row r="109" spans="3:4" ht="33" customHeight="1" x14ac:dyDescent="0.2">
      <c r="C109" s="48"/>
      <c r="D109" s="48"/>
    </row>
    <row r="110" spans="3:4" ht="33" customHeight="1" x14ac:dyDescent="0.2">
      <c r="C110" s="48"/>
      <c r="D110" s="48"/>
    </row>
    <row r="111" spans="3:4" ht="33" customHeight="1" x14ac:dyDescent="0.2">
      <c r="C111" s="48"/>
      <c r="D111" s="48"/>
    </row>
    <row r="112" spans="3:4" ht="33" customHeight="1" x14ac:dyDescent="0.2">
      <c r="C112" s="48"/>
      <c r="D112" s="48"/>
    </row>
    <row r="113" spans="3:4" ht="33" customHeight="1" x14ac:dyDescent="0.2">
      <c r="C113" s="48"/>
      <c r="D113" s="48"/>
    </row>
    <row r="114" spans="3:4" ht="33" customHeight="1" x14ac:dyDescent="0.2">
      <c r="C114" s="48"/>
      <c r="D114" s="48"/>
    </row>
    <row r="115" spans="3:4" ht="33" customHeight="1" x14ac:dyDescent="0.2">
      <c r="C115" s="48"/>
      <c r="D115" s="48"/>
    </row>
    <row r="116" spans="3:4" ht="33" customHeight="1" x14ac:dyDescent="0.2">
      <c r="C116" s="48"/>
      <c r="D116" s="48"/>
    </row>
    <row r="117" spans="3:4" ht="33" customHeight="1" x14ac:dyDescent="0.2">
      <c r="C117" s="48"/>
      <c r="D117" s="48"/>
    </row>
    <row r="118" spans="3:4" ht="33" customHeight="1" x14ac:dyDescent="0.2">
      <c r="C118" s="48"/>
      <c r="D118" s="48"/>
    </row>
    <row r="119" spans="3:4" ht="33" customHeight="1" x14ac:dyDescent="0.2">
      <c r="C119" s="48"/>
      <c r="D119" s="48"/>
    </row>
    <row r="120" spans="3:4" ht="33" customHeight="1" x14ac:dyDescent="0.2">
      <c r="C120" s="48"/>
      <c r="D120" s="48"/>
    </row>
    <row r="121" spans="3:4" ht="33" customHeight="1" x14ac:dyDescent="0.2">
      <c r="C121" s="48"/>
      <c r="D121" s="48"/>
    </row>
    <row r="122" spans="3:4" ht="33" customHeight="1" x14ac:dyDescent="0.2">
      <c r="C122" s="48"/>
      <c r="D122" s="48"/>
    </row>
    <row r="123" spans="3:4" ht="33" customHeight="1" x14ac:dyDescent="0.2">
      <c r="C123" s="48"/>
      <c r="D123" s="48"/>
    </row>
    <row r="124" spans="3:4" ht="33" customHeight="1" x14ac:dyDescent="0.2">
      <c r="C124" s="48"/>
      <c r="D124" s="48"/>
    </row>
    <row r="125" spans="3:4" ht="33" customHeight="1" x14ac:dyDescent="0.2">
      <c r="C125" s="48"/>
      <c r="D125" s="48"/>
    </row>
    <row r="126" spans="3:4" ht="33" customHeight="1" x14ac:dyDescent="0.2">
      <c r="C126" s="48"/>
      <c r="D126" s="48"/>
    </row>
    <row r="127" spans="3:4" ht="33" customHeight="1" x14ac:dyDescent="0.2">
      <c r="C127" s="48"/>
      <c r="D127" s="48"/>
    </row>
    <row r="128" spans="3:4" ht="33" customHeight="1" x14ac:dyDescent="0.2">
      <c r="C128" s="48"/>
      <c r="D128" s="48"/>
    </row>
    <row r="129" spans="3:4" ht="33" customHeight="1" x14ac:dyDescent="0.2">
      <c r="C129" s="48"/>
      <c r="D129" s="48"/>
    </row>
    <row r="130" spans="3:4" ht="33" customHeight="1" x14ac:dyDescent="0.2">
      <c r="C130" s="48"/>
      <c r="D130" s="48"/>
    </row>
    <row r="131" spans="3:4" ht="33" customHeight="1" x14ac:dyDescent="0.2">
      <c r="C131" s="48"/>
      <c r="D131" s="48"/>
    </row>
    <row r="132" spans="3:4" ht="33" customHeight="1" x14ac:dyDescent="0.2">
      <c r="C132" s="48"/>
      <c r="D132" s="48"/>
    </row>
    <row r="133" spans="3:4" ht="33" customHeight="1" x14ac:dyDescent="0.2">
      <c r="C133" s="48"/>
      <c r="D133" s="48"/>
    </row>
    <row r="134" spans="3:4" ht="33" customHeight="1" x14ac:dyDescent="0.2">
      <c r="C134" s="48"/>
      <c r="D134" s="48"/>
    </row>
    <row r="135" spans="3:4" ht="33" customHeight="1" x14ac:dyDescent="0.2">
      <c r="C135" s="48"/>
      <c r="D135" s="48"/>
    </row>
    <row r="136" spans="3:4" ht="33" customHeight="1" x14ac:dyDescent="0.2">
      <c r="C136" s="48"/>
      <c r="D136" s="48"/>
    </row>
    <row r="137" spans="3:4" ht="33" customHeight="1" x14ac:dyDescent="0.2">
      <c r="C137" s="48"/>
      <c r="D137" s="48"/>
    </row>
    <row r="138" spans="3:4" ht="33" customHeight="1" x14ac:dyDescent="0.2">
      <c r="C138" s="48"/>
      <c r="D138" s="48"/>
    </row>
    <row r="139" spans="3:4" ht="33" customHeight="1" x14ac:dyDescent="0.2">
      <c r="C139" s="48"/>
      <c r="D139" s="48"/>
    </row>
    <row r="140" spans="3:4" ht="33" customHeight="1" x14ac:dyDescent="0.2">
      <c r="C140" s="48"/>
      <c r="D140" s="48"/>
    </row>
    <row r="141" spans="3:4" ht="33" customHeight="1" x14ac:dyDescent="0.2">
      <c r="C141" s="48"/>
      <c r="D141" s="48"/>
    </row>
    <row r="142" spans="3:4" ht="33" customHeight="1" x14ac:dyDescent="0.2">
      <c r="C142" s="48"/>
      <c r="D142" s="48"/>
    </row>
    <row r="143" spans="3:4" ht="33" customHeight="1" x14ac:dyDescent="0.2">
      <c r="C143" s="48"/>
      <c r="D143" s="48"/>
    </row>
    <row r="144" spans="3:4" ht="33" customHeight="1" x14ac:dyDescent="0.2">
      <c r="C144" s="48"/>
      <c r="D144" s="48"/>
    </row>
    <row r="145" spans="3:4" ht="33" customHeight="1" x14ac:dyDescent="0.2">
      <c r="C145" s="48"/>
      <c r="D145" s="48"/>
    </row>
    <row r="146" spans="3:4" ht="33" customHeight="1" x14ac:dyDescent="0.2">
      <c r="C146" s="48"/>
      <c r="D146" s="48"/>
    </row>
    <row r="147" spans="3:4" ht="33" customHeight="1" x14ac:dyDescent="0.2">
      <c r="C147" s="48"/>
      <c r="D147" s="48"/>
    </row>
    <row r="148" spans="3:4" ht="33" customHeight="1" x14ac:dyDescent="0.2">
      <c r="C148" s="48"/>
      <c r="D148" s="48"/>
    </row>
    <row r="149" spans="3:4" ht="33" customHeight="1" x14ac:dyDescent="0.2">
      <c r="C149" s="48"/>
      <c r="D149" s="48"/>
    </row>
    <row r="150" spans="3:4" ht="33" customHeight="1" x14ac:dyDescent="0.2">
      <c r="C150" s="48"/>
      <c r="D150" s="48"/>
    </row>
    <row r="151" spans="3:4" ht="33" customHeight="1" x14ac:dyDescent="0.2">
      <c r="C151" s="48"/>
      <c r="D151" s="48"/>
    </row>
    <row r="152" spans="3:4" ht="33" customHeight="1" x14ac:dyDescent="0.2">
      <c r="C152" s="48"/>
      <c r="D152" s="48"/>
    </row>
    <row r="153" spans="3:4" ht="33" customHeight="1" x14ac:dyDescent="0.2">
      <c r="C153" s="48"/>
      <c r="D153" s="48"/>
    </row>
    <row r="154" spans="3:4" ht="33" customHeight="1" x14ac:dyDescent="0.2">
      <c r="C154" s="48"/>
      <c r="D154" s="48"/>
    </row>
    <row r="155" spans="3:4" ht="33" customHeight="1" x14ac:dyDescent="0.2">
      <c r="C155" s="48"/>
      <c r="D155" s="48"/>
    </row>
    <row r="156" spans="3:4" ht="33" customHeight="1" x14ac:dyDescent="0.2">
      <c r="C156" s="48"/>
      <c r="D156" s="48"/>
    </row>
    <row r="157" spans="3:4" ht="33" customHeight="1" x14ac:dyDescent="0.2">
      <c r="C157" s="48"/>
      <c r="D157" s="48"/>
    </row>
    <row r="158" spans="3:4" ht="33" customHeight="1" x14ac:dyDescent="0.2">
      <c r="C158" s="48"/>
      <c r="D158" s="48"/>
    </row>
    <row r="159" spans="3:4" ht="33" customHeight="1" x14ac:dyDescent="0.2">
      <c r="C159" s="48"/>
      <c r="D159" s="48"/>
    </row>
    <row r="160" spans="3:4" ht="33" customHeight="1" x14ac:dyDescent="0.2">
      <c r="C160" s="48"/>
      <c r="D160" s="48"/>
    </row>
    <row r="161" spans="3:4" ht="33" customHeight="1" x14ac:dyDescent="0.2">
      <c r="C161" s="48"/>
      <c r="D161" s="48"/>
    </row>
    <row r="162" spans="3:4" ht="33" customHeight="1" x14ac:dyDescent="0.2">
      <c r="C162" s="48"/>
      <c r="D162" s="48"/>
    </row>
    <row r="163" spans="3:4" ht="33" customHeight="1" x14ac:dyDescent="0.2">
      <c r="C163" s="48"/>
      <c r="D163" s="48"/>
    </row>
    <row r="164" spans="3:4" ht="33" customHeight="1" x14ac:dyDescent="0.2">
      <c r="C164" s="48"/>
      <c r="D164" s="48"/>
    </row>
    <row r="165" spans="3:4" ht="33" customHeight="1" x14ac:dyDescent="0.2">
      <c r="C165" s="48"/>
      <c r="D165" s="48"/>
    </row>
    <row r="166" spans="3:4" ht="33" customHeight="1" x14ac:dyDescent="0.2">
      <c r="C166" s="48"/>
      <c r="D166" s="48"/>
    </row>
    <row r="167" spans="3:4" ht="33" customHeight="1" x14ac:dyDescent="0.2">
      <c r="C167" s="48"/>
      <c r="D167" s="48"/>
    </row>
    <row r="168" spans="3:4" ht="33" customHeight="1" x14ac:dyDescent="0.2">
      <c r="C168" s="48"/>
      <c r="D168" s="48"/>
    </row>
    <row r="169" spans="3:4" ht="33" customHeight="1" x14ac:dyDescent="0.2">
      <c r="C169" s="48"/>
      <c r="D169" s="48"/>
    </row>
    <row r="170" spans="3:4" ht="33" customHeight="1" x14ac:dyDescent="0.2">
      <c r="C170" s="48"/>
      <c r="D170" s="48"/>
    </row>
    <row r="171" spans="3:4" ht="33" customHeight="1" x14ac:dyDescent="0.2">
      <c r="C171" s="48"/>
      <c r="D171" s="48"/>
    </row>
    <row r="172" spans="3:4" ht="33" customHeight="1" x14ac:dyDescent="0.2">
      <c r="C172" s="48"/>
      <c r="D172" s="48"/>
    </row>
    <row r="173" spans="3:4" ht="33" customHeight="1" x14ac:dyDescent="0.2">
      <c r="C173" s="48"/>
      <c r="D173" s="48"/>
    </row>
    <row r="174" spans="3:4" ht="33" customHeight="1" x14ac:dyDescent="0.2">
      <c r="C174" s="48"/>
      <c r="D174" s="48"/>
    </row>
    <row r="175" spans="3:4" ht="33" customHeight="1" x14ac:dyDescent="0.2">
      <c r="C175" s="48"/>
      <c r="D175" s="48"/>
    </row>
    <row r="176" spans="3:4" ht="33" customHeight="1" x14ac:dyDescent="0.2">
      <c r="C176" s="48"/>
      <c r="D176" s="48"/>
    </row>
    <row r="177" spans="3:4" ht="33" customHeight="1" x14ac:dyDescent="0.2">
      <c r="C177" s="48"/>
      <c r="D177" s="48"/>
    </row>
    <row r="178" spans="3:4" ht="33" customHeight="1" x14ac:dyDescent="0.2">
      <c r="C178" s="48"/>
      <c r="D178" s="48"/>
    </row>
    <row r="179" spans="3:4" ht="33" customHeight="1" x14ac:dyDescent="0.2">
      <c r="C179" s="48"/>
      <c r="D179" s="48"/>
    </row>
    <row r="180" spans="3:4" ht="33" customHeight="1" x14ac:dyDescent="0.2">
      <c r="C180" s="48"/>
      <c r="D180" s="48"/>
    </row>
    <row r="181" spans="3:4" ht="33" customHeight="1" x14ac:dyDescent="0.2">
      <c r="C181" s="48"/>
      <c r="D181" s="48"/>
    </row>
    <row r="182" spans="3:4" ht="33" customHeight="1" x14ac:dyDescent="0.2">
      <c r="C182" s="48"/>
      <c r="D182" s="48"/>
    </row>
    <row r="183" spans="3:4" ht="33" customHeight="1" x14ac:dyDescent="0.2">
      <c r="C183" s="48"/>
      <c r="D183" s="48"/>
    </row>
    <row r="184" spans="3:4" ht="33" customHeight="1" x14ac:dyDescent="0.2">
      <c r="C184" s="48"/>
      <c r="D184" s="48"/>
    </row>
    <row r="185" spans="3:4" ht="33" customHeight="1" x14ac:dyDescent="0.2">
      <c r="C185" s="48"/>
      <c r="D185" s="48"/>
    </row>
    <row r="186" spans="3:4" ht="33" customHeight="1" x14ac:dyDescent="0.2">
      <c r="C186" s="48"/>
      <c r="D186" s="48"/>
    </row>
    <row r="187" spans="3:4" ht="33" customHeight="1" x14ac:dyDescent="0.2">
      <c r="C187" s="48"/>
      <c r="D187" s="48"/>
    </row>
    <row r="188" spans="3:4" ht="33" customHeight="1" x14ac:dyDescent="0.2">
      <c r="C188" s="48"/>
      <c r="D188" s="48"/>
    </row>
    <row r="189" spans="3:4" ht="33" customHeight="1" x14ac:dyDescent="0.2">
      <c r="C189" s="48"/>
      <c r="D189" s="48"/>
    </row>
    <row r="190" spans="3:4" ht="33" customHeight="1" x14ac:dyDescent="0.2">
      <c r="C190" s="48"/>
      <c r="D190" s="48"/>
    </row>
    <row r="191" spans="3:4" ht="33" customHeight="1" x14ac:dyDescent="0.2">
      <c r="C191" s="48"/>
      <c r="D191" s="48"/>
    </row>
    <row r="192" spans="3:4" ht="33" customHeight="1" x14ac:dyDescent="0.2">
      <c r="C192" s="48"/>
      <c r="D192" s="48"/>
    </row>
    <row r="193" spans="3:4" ht="33" customHeight="1" x14ac:dyDescent="0.2">
      <c r="C193" s="48"/>
      <c r="D193" s="48"/>
    </row>
    <row r="194" spans="3:4" ht="33" customHeight="1" x14ac:dyDescent="0.2">
      <c r="C194" s="48"/>
      <c r="D194" s="48"/>
    </row>
    <row r="195" spans="3:4" ht="33" customHeight="1" x14ac:dyDescent="0.2">
      <c r="C195" s="48"/>
      <c r="D195" s="48"/>
    </row>
    <row r="196" spans="3:4" ht="33" customHeight="1" x14ac:dyDescent="0.2">
      <c r="C196" s="48"/>
      <c r="D196" s="48"/>
    </row>
    <row r="197" spans="3:4" ht="33" customHeight="1" x14ac:dyDescent="0.2">
      <c r="C197" s="48"/>
      <c r="D197" s="48"/>
    </row>
    <row r="198" spans="3:4" ht="33" customHeight="1" x14ac:dyDescent="0.2">
      <c r="C198" s="48"/>
      <c r="D198" s="48"/>
    </row>
    <row r="199" spans="3:4" ht="33" customHeight="1" x14ac:dyDescent="0.2">
      <c r="C199" s="48"/>
      <c r="D199" s="48"/>
    </row>
    <row r="200" spans="3:4" ht="33" customHeight="1" x14ac:dyDescent="0.2">
      <c r="C200" s="48"/>
      <c r="D200" s="48"/>
    </row>
    <row r="201" spans="3:4" ht="33" customHeight="1" x14ac:dyDescent="0.2">
      <c r="C201" s="48"/>
      <c r="D201" s="48"/>
    </row>
    <row r="202" spans="3:4" ht="33" customHeight="1" x14ac:dyDescent="0.2">
      <c r="C202" s="48"/>
      <c r="D202" s="48"/>
    </row>
    <row r="203" spans="3:4" ht="33" customHeight="1" x14ac:dyDescent="0.2">
      <c r="C203" s="48"/>
      <c r="D203" s="48"/>
    </row>
    <row r="204" spans="3:4" ht="33" customHeight="1" x14ac:dyDescent="0.2">
      <c r="C204" s="48"/>
      <c r="D204" s="48"/>
    </row>
    <row r="205" spans="3:4" ht="33" customHeight="1" x14ac:dyDescent="0.2">
      <c r="C205" s="48"/>
      <c r="D205" s="48"/>
    </row>
    <row r="206" spans="3:4" ht="33" customHeight="1" x14ac:dyDescent="0.2">
      <c r="C206" s="48"/>
      <c r="D206" s="48"/>
    </row>
    <row r="207" spans="3:4" ht="33" customHeight="1" x14ac:dyDescent="0.2">
      <c r="C207" s="48"/>
      <c r="D207" s="48"/>
    </row>
    <row r="208" spans="3:4" ht="33" customHeight="1" x14ac:dyDescent="0.2">
      <c r="C208" s="48"/>
      <c r="D208" s="48"/>
    </row>
    <row r="209" spans="3:4" ht="33" customHeight="1" x14ac:dyDescent="0.2">
      <c r="C209" s="48"/>
      <c r="D209" s="48"/>
    </row>
    <row r="210" spans="3:4" ht="33" customHeight="1" x14ac:dyDescent="0.2">
      <c r="C210" s="48"/>
      <c r="D210" s="48"/>
    </row>
    <row r="211" spans="3:4" ht="33" customHeight="1" x14ac:dyDescent="0.2">
      <c r="C211" s="48"/>
      <c r="D211" s="48"/>
    </row>
    <row r="212" spans="3:4" ht="33" customHeight="1" x14ac:dyDescent="0.2">
      <c r="C212" s="48"/>
      <c r="D212" s="48"/>
    </row>
    <row r="213" spans="3:4" ht="33" customHeight="1" x14ac:dyDescent="0.2">
      <c r="C213" s="48"/>
      <c r="D213" s="48"/>
    </row>
    <row r="214" spans="3:4" ht="33" customHeight="1" x14ac:dyDescent="0.2">
      <c r="C214" s="48"/>
      <c r="D214" s="48"/>
    </row>
    <row r="215" spans="3:4" ht="33" customHeight="1" x14ac:dyDescent="0.2">
      <c r="C215" s="48"/>
      <c r="D215" s="48"/>
    </row>
    <row r="216" spans="3:4" ht="33" customHeight="1" x14ac:dyDescent="0.2">
      <c r="C216" s="48"/>
      <c r="D216" s="48"/>
    </row>
    <row r="217" spans="3:4" ht="33" customHeight="1" x14ac:dyDescent="0.2">
      <c r="C217" s="48"/>
      <c r="D217" s="48"/>
    </row>
    <row r="218" spans="3:4" ht="33" customHeight="1" x14ac:dyDescent="0.2">
      <c r="C218" s="48"/>
      <c r="D218" s="48"/>
    </row>
    <row r="219" spans="3:4" ht="33" customHeight="1" x14ac:dyDescent="0.2">
      <c r="C219" s="48"/>
      <c r="D219" s="48"/>
    </row>
    <row r="220" spans="3:4" ht="33" customHeight="1" x14ac:dyDescent="0.2">
      <c r="C220" s="48"/>
      <c r="D220" s="48"/>
    </row>
    <row r="221" spans="3:4" ht="33" customHeight="1" x14ac:dyDescent="0.2">
      <c r="C221" s="48"/>
      <c r="D221" s="48"/>
    </row>
    <row r="222" spans="3:4" ht="33" customHeight="1" x14ac:dyDescent="0.2">
      <c r="C222" s="48"/>
      <c r="D222" s="48"/>
    </row>
    <row r="223" spans="3:4" ht="33" customHeight="1" x14ac:dyDescent="0.2">
      <c r="C223" s="48"/>
      <c r="D223" s="48"/>
    </row>
    <row r="224" spans="3:4" ht="33" customHeight="1" x14ac:dyDescent="0.2">
      <c r="C224" s="48"/>
      <c r="D224" s="48"/>
    </row>
    <row r="225" spans="3:4" ht="33" customHeight="1" x14ac:dyDescent="0.2">
      <c r="C225" s="48"/>
      <c r="D225" s="48"/>
    </row>
    <row r="226" spans="3:4" ht="33" customHeight="1" x14ac:dyDescent="0.2">
      <c r="C226" s="48"/>
      <c r="D226" s="48"/>
    </row>
    <row r="227" spans="3:4" ht="33" customHeight="1" x14ac:dyDescent="0.2">
      <c r="C227" s="48"/>
      <c r="D227" s="48"/>
    </row>
    <row r="228" spans="3:4" ht="33" customHeight="1" x14ac:dyDescent="0.2">
      <c r="C228" s="48"/>
      <c r="D228" s="48"/>
    </row>
    <row r="229" spans="3:4" ht="33" customHeight="1" x14ac:dyDescent="0.2">
      <c r="C229" s="48"/>
      <c r="D229" s="48"/>
    </row>
    <row r="230" spans="3:4" ht="33" customHeight="1" x14ac:dyDescent="0.2">
      <c r="C230" s="48"/>
      <c r="D230" s="48"/>
    </row>
    <row r="231" spans="3:4" ht="33" customHeight="1" x14ac:dyDescent="0.2">
      <c r="C231" s="48"/>
      <c r="D231" s="48"/>
    </row>
    <row r="232" spans="3:4" ht="33" customHeight="1" x14ac:dyDescent="0.2">
      <c r="C232" s="48"/>
      <c r="D232" s="48"/>
    </row>
    <row r="233" spans="3:4" ht="33" customHeight="1" x14ac:dyDescent="0.2">
      <c r="C233" s="48"/>
      <c r="D233" s="48"/>
    </row>
    <row r="234" spans="3:4" ht="33" customHeight="1" x14ac:dyDescent="0.2">
      <c r="C234" s="48"/>
      <c r="D234" s="48"/>
    </row>
    <row r="235" spans="3:4" ht="33" customHeight="1" x14ac:dyDescent="0.2">
      <c r="C235" s="48"/>
      <c r="D235" s="48"/>
    </row>
    <row r="236" spans="3:4" ht="33" customHeight="1" x14ac:dyDescent="0.2">
      <c r="C236" s="48"/>
      <c r="D236" s="48"/>
    </row>
    <row r="237" spans="3:4" ht="33" customHeight="1" x14ac:dyDescent="0.2">
      <c r="C237" s="48"/>
      <c r="D237" s="48"/>
    </row>
    <row r="238" spans="3:4" ht="33" customHeight="1" x14ac:dyDescent="0.2">
      <c r="C238" s="48"/>
      <c r="D238" s="48"/>
    </row>
    <row r="239" spans="3:4" ht="33" customHeight="1" x14ac:dyDescent="0.2">
      <c r="C239" s="48"/>
      <c r="D239" s="48"/>
    </row>
    <row r="240" spans="3:4" ht="33" customHeight="1" x14ac:dyDescent="0.2">
      <c r="C240" s="48"/>
      <c r="D240" s="48"/>
    </row>
    <row r="241" spans="3:4" ht="33" customHeight="1" x14ac:dyDescent="0.2">
      <c r="C241" s="48"/>
      <c r="D241" s="48"/>
    </row>
    <row r="242" spans="3:4" ht="33" customHeight="1" x14ac:dyDescent="0.2">
      <c r="C242" s="48"/>
      <c r="D242" s="48"/>
    </row>
    <row r="243" spans="3:4" ht="33" customHeight="1" x14ac:dyDescent="0.2">
      <c r="C243" s="48"/>
      <c r="D243" s="48"/>
    </row>
    <row r="244" spans="3:4" ht="33" customHeight="1" x14ac:dyDescent="0.2">
      <c r="C244" s="48"/>
      <c r="D244" s="48"/>
    </row>
    <row r="245" spans="3:4" ht="33" customHeight="1" x14ac:dyDescent="0.2">
      <c r="C245" s="48"/>
      <c r="D245" s="48"/>
    </row>
    <row r="246" spans="3:4" ht="33" customHeight="1" x14ac:dyDescent="0.2">
      <c r="C246" s="48"/>
      <c r="D246" s="48"/>
    </row>
    <row r="247" spans="3:4" ht="33" customHeight="1" x14ac:dyDescent="0.2">
      <c r="C247" s="48"/>
      <c r="D247" s="48"/>
    </row>
    <row r="248" spans="3:4" ht="33" customHeight="1" x14ac:dyDescent="0.2">
      <c r="C248" s="48"/>
      <c r="D248" s="48"/>
    </row>
    <row r="249" spans="3:4" ht="33" customHeight="1" x14ac:dyDescent="0.2">
      <c r="C249" s="48"/>
      <c r="D249" s="48"/>
    </row>
    <row r="250" spans="3:4" ht="33" customHeight="1" x14ac:dyDescent="0.2">
      <c r="C250" s="48"/>
      <c r="D250" s="48"/>
    </row>
    <row r="251" spans="3:4" ht="33" customHeight="1" x14ac:dyDescent="0.2">
      <c r="C251" s="48"/>
      <c r="D251" s="48"/>
    </row>
    <row r="252" spans="3:4" ht="33" customHeight="1" x14ac:dyDescent="0.2">
      <c r="C252" s="48"/>
      <c r="D252" s="48"/>
    </row>
    <row r="253" spans="3:4" ht="33" customHeight="1" x14ac:dyDescent="0.2">
      <c r="C253" s="48"/>
      <c r="D253" s="48"/>
    </row>
    <row r="254" spans="3:4" ht="33" customHeight="1" x14ac:dyDescent="0.2">
      <c r="C254" s="48"/>
      <c r="D254" s="48"/>
    </row>
    <row r="255" spans="3:4" ht="33" customHeight="1" x14ac:dyDescent="0.2">
      <c r="C255" s="48"/>
      <c r="D255" s="48"/>
    </row>
    <row r="256" spans="3:4" ht="33" customHeight="1" x14ac:dyDescent="0.2">
      <c r="C256" s="48"/>
      <c r="D256" s="48"/>
    </row>
    <row r="257" spans="3:4" ht="33" customHeight="1" x14ac:dyDescent="0.2">
      <c r="C257" s="48"/>
      <c r="D257" s="48"/>
    </row>
    <row r="258" spans="3:4" ht="33" customHeight="1" x14ac:dyDescent="0.2">
      <c r="C258" s="48"/>
      <c r="D258" s="48"/>
    </row>
    <row r="259" spans="3:4" ht="33" customHeight="1" x14ac:dyDescent="0.2">
      <c r="C259" s="48"/>
      <c r="D259" s="48"/>
    </row>
    <row r="260" spans="3:4" ht="33" customHeight="1" x14ac:dyDescent="0.2">
      <c r="C260" s="48"/>
      <c r="D260" s="48"/>
    </row>
    <row r="261" spans="3:4" ht="33" customHeight="1" x14ac:dyDescent="0.2">
      <c r="C261" s="48"/>
      <c r="D261" s="48"/>
    </row>
    <row r="262" spans="3:4" ht="33" customHeight="1" x14ac:dyDescent="0.2">
      <c r="C262" s="48"/>
      <c r="D262" s="48"/>
    </row>
    <row r="263" spans="3:4" ht="33" customHeight="1" x14ac:dyDescent="0.2">
      <c r="C263" s="48"/>
      <c r="D263" s="48"/>
    </row>
    <row r="264" spans="3:4" ht="33" customHeight="1" x14ac:dyDescent="0.2">
      <c r="C264" s="48"/>
      <c r="D264" s="48"/>
    </row>
    <row r="265" spans="3:4" ht="33" customHeight="1" x14ac:dyDescent="0.2">
      <c r="C265" s="48"/>
      <c r="D265" s="48"/>
    </row>
    <row r="266" spans="3:4" ht="33" customHeight="1" x14ac:dyDescent="0.2">
      <c r="C266" s="48"/>
      <c r="D266" s="48"/>
    </row>
    <row r="267" spans="3:4" ht="33" customHeight="1" x14ac:dyDescent="0.2">
      <c r="C267" s="48"/>
      <c r="D267" s="48"/>
    </row>
    <row r="268" spans="3:4" ht="33" customHeight="1" x14ac:dyDescent="0.2">
      <c r="C268" s="48"/>
      <c r="D268" s="48"/>
    </row>
    <row r="269" spans="3:4" ht="33" customHeight="1" x14ac:dyDescent="0.2">
      <c r="C269" s="48"/>
      <c r="D269" s="48"/>
    </row>
    <row r="270" spans="3:4" ht="33" customHeight="1" x14ac:dyDescent="0.2">
      <c r="C270" s="48"/>
      <c r="D270" s="48"/>
    </row>
    <row r="271" spans="3:4" ht="33" customHeight="1" x14ac:dyDescent="0.2">
      <c r="C271" s="48"/>
      <c r="D271" s="48"/>
    </row>
    <row r="272" spans="3:4" ht="33" customHeight="1" x14ac:dyDescent="0.2">
      <c r="C272" s="48"/>
      <c r="D272" s="48"/>
    </row>
    <row r="273" spans="3:4" ht="33" customHeight="1" x14ac:dyDescent="0.2">
      <c r="C273" s="48"/>
      <c r="D273" s="48"/>
    </row>
    <row r="274" spans="3:4" ht="33" customHeight="1" x14ac:dyDescent="0.2">
      <c r="C274" s="48"/>
      <c r="D274" s="48"/>
    </row>
    <row r="275" spans="3:4" ht="33" customHeight="1" x14ac:dyDescent="0.2">
      <c r="C275" s="48"/>
      <c r="D275" s="48"/>
    </row>
    <row r="276" spans="3:4" ht="33" customHeight="1" x14ac:dyDescent="0.2">
      <c r="C276" s="48"/>
      <c r="D276" s="48"/>
    </row>
    <row r="277" spans="3:4" ht="33" customHeight="1" x14ac:dyDescent="0.2">
      <c r="C277" s="48"/>
      <c r="D277" s="48"/>
    </row>
    <row r="278" spans="3:4" ht="33" customHeight="1" x14ac:dyDescent="0.2">
      <c r="C278" s="48"/>
      <c r="D278" s="48"/>
    </row>
    <row r="279" spans="3:4" ht="33" customHeight="1" x14ac:dyDescent="0.2">
      <c r="C279" s="48"/>
      <c r="D279" s="48"/>
    </row>
    <row r="280" spans="3:4" ht="33" customHeight="1" x14ac:dyDescent="0.2">
      <c r="C280" s="48"/>
      <c r="D280" s="48"/>
    </row>
    <row r="281" spans="3:4" ht="33" customHeight="1" x14ac:dyDescent="0.2">
      <c r="C281" s="48"/>
      <c r="D281" s="48"/>
    </row>
    <row r="282" spans="3:4" ht="33" customHeight="1" x14ac:dyDescent="0.2">
      <c r="C282" s="48"/>
      <c r="D282" s="48"/>
    </row>
    <row r="283" spans="3:4" ht="33" customHeight="1" x14ac:dyDescent="0.2">
      <c r="C283" s="48"/>
      <c r="D283" s="48"/>
    </row>
    <row r="284" spans="3:4" ht="33" customHeight="1" x14ac:dyDescent="0.2">
      <c r="C284" s="48"/>
      <c r="D284" s="48"/>
    </row>
    <row r="285" spans="3:4" ht="33" customHeight="1" x14ac:dyDescent="0.2">
      <c r="C285" s="48"/>
      <c r="D285" s="48"/>
    </row>
    <row r="286" spans="3:4" ht="33" customHeight="1" x14ac:dyDescent="0.2">
      <c r="C286" s="48"/>
      <c r="D286" s="48"/>
    </row>
    <row r="287" spans="3:4" ht="33" customHeight="1" x14ac:dyDescent="0.2">
      <c r="C287" s="48"/>
      <c r="D287" s="48"/>
    </row>
    <row r="288" spans="3:4" ht="33" customHeight="1" x14ac:dyDescent="0.2">
      <c r="C288" s="48"/>
      <c r="D288" s="48"/>
    </row>
    <row r="289" spans="3:4" ht="33" customHeight="1" x14ac:dyDescent="0.2">
      <c r="C289" s="48"/>
      <c r="D289" s="48"/>
    </row>
    <row r="290" spans="3:4" ht="33" customHeight="1" x14ac:dyDescent="0.2">
      <c r="C290" s="48"/>
      <c r="D290" s="48"/>
    </row>
    <row r="291" spans="3:4" ht="33" customHeight="1" x14ac:dyDescent="0.2">
      <c r="C291" s="48"/>
      <c r="D291" s="48"/>
    </row>
    <row r="292" spans="3:4" ht="33" customHeight="1" x14ac:dyDescent="0.2">
      <c r="C292" s="48"/>
      <c r="D292" s="48"/>
    </row>
    <row r="293" spans="3:4" ht="33" customHeight="1" x14ac:dyDescent="0.2">
      <c r="C293" s="48"/>
      <c r="D293" s="48"/>
    </row>
    <row r="294" spans="3:4" ht="33" customHeight="1" x14ac:dyDescent="0.2">
      <c r="C294" s="48"/>
      <c r="D294" s="48"/>
    </row>
    <row r="295" spans="3:4" ht="33" customHeight="1" x14ac:dyDescent="0.2">
      <c r="C295" s="48"/>
      <c r="D295" s="48"/>
    </row>
    <row r="296" spans="3:4" ht="33" customHeight="1" x14ac:dyDescent="0.2">
      <c r="C296" s="48"/>
      <c r="D296" s="48"/>
    </row>
    <row r="297" spans="3:4" ht="33" customHeight="1" x14ac:dyDescent="0.2">
      <c r="C297" s="48"/>
      <c r="D297" s="48"/>
    </row>
    <row r="298" spans="3:4" ht="33" customHeight="1" x14ac:dyDescent="0.2">
      <c r="C298" s="48"/>
      <c r="D298" s="48"/>
    </row>
    <row r="299" spans="3:4" ht="33" customHeight="1" x14ac:dyDescent="0.2">
      <c r="C299" s="48"/>
      <c r="D299" s="48"/>
    </row>
    <row r="300" spans="3:4" ht="33" customHeight="1" x14ac:dyDescent="0.2">
      <c r="C300" s="48"/>
      <c r="D300" s="48"/>
    </row>
    <row r="301" spans="3:4" ht="33" customHeight="1" x14ac:dyDescent="0.2">
      <c r="C301" s="48"/>
      <c r="D301" s="48"/>
    </row>
    <row r="302" spans="3:4" ht="33" customHeight="1" x14ac:dyDescent="0.2">
      <c r="C302" s="48"/>
      <c r="D302" s="48"/>
    </row>
    <row r="303" spans="3:4" ht="33" customHeight="1" x14ac:dyDescent="0.2">
      <c r="C303" s="48"/>
      <c r="D303" s="48"/>
    </row>
    <row r="304" spans="3:4" ht="33" customHeight="1" x14ac:dyDescent="0.2">
      <c r="C304" s="48"/>
      <c r="D304" s="48"/>
    </row>
    <row r="305" spans="3:4" ht="33" customHeight="1" x14ac:dyDescent="0.2">
      <c r="C305" s="48"/>
      <c r="D305" s="48"/>
    </row>
    <row r="306" spans="3:4" ht="33" customHeight="1" x14ac:dyDescent="0.2">
      <c r="C306" s="48"/>
      <c r="D306" s="48"/>
    </row>
    <row r="307" spans="3:4" ht="33" customHeight="1" x14ac:dyDescent="0.2">
      <c r="C307" s="48"/>
      <c r="D307" s="48"/>
    </row>
    <row r="308" spans="3:4" ht="33" customHeight="1" x14ac:dyDescent="0.2">
      <c r="C308" s="48"/>
      <c r="D308" s="48"/>
    </row>
    <row r="309" spans="3:4" ht="33" customHeight="1" x14ac:dyDescent="0.2">
      <c r="C309" s="48"/>
      <c r="D309" s="48"/>
    </row>
    <row r="310" spans="3:4" ht="33" customHeight="1" x14ac:dyDescent="0.2">
      <c r="C310" s="48"/>
      <c r="D310" s="48"/>
    </row>
    <row r="311" spans="3:4" ht="33" customHeight="1" x14ac:dyDescent="0.2">
      <c r="C311" s="48"/>
      <c r="D311" s="48"/>
    </row>
    <row r="312" spans="3:4" ht="33" customHeight="1" x14ac:dyDescent="0.2">
      <c r="C312" s="48"/>
      <c r="D312" s="48"/>
    </row>
    <row r="313" spans="3:4" ht="33" customHeight="1" x14ac:dyDescent="0.2">
      <c r="C313" s="48"/>
      <c r="D313" s="48"/>
    </row>
    <row r="314" spans="3:4" ht="33" customHeight="1" x14ac:dyDescent="0.2">
      <c r="C314" s="48"/>
      <c r="D314" s="48"/>
    </row>
    <row r="315" spans="3:4" ht="33" customHeight="1" x14ac:dyDescent="0.2">
      <c r="C315" s="48"/>
      <c r="D315" s="48"/>
    </row>
    <row r="316" spans="3:4" ht="33" customHeight="1" x14ac:dyDescent="0.2">
      <c r="C316" s="48"/>
      <c r="D316" s="48"/>
    </row>
    <row r="317" spans="3:4" ht="33" customHeight="1" x14ac:dyDescent="0.2">
      <c r="C317" s="48"/>
      <c r="D317" s="48"/>
    </row>
    <row r="318" spans="3:4" ht="33" customHeight="1" x14ac:dyDescent="0.2">
      <c r="C318" s="48"/>
      <c r="D318" s="48"/>
    </row>
    <row r="319" spans="3:4" ht="33" customHeight="1" x14ac:dyDescent="0.2">
      <c r="C319" s="48"/>
      <c r="D319" s="48"/>
    </row>
    <row r="320" spans="3:4" ht="33" customHeight="1" x14ac:dyDescent="0.2">
      <c r="C320" s="48"/>
      <c r="D320" s="48"/>
    </row>
    <row r="321" spans="3:4" ht="33" customHeight="1" x14ac:dyDescent="0.2">
      <c r="C321" s="48"/>
      <c r="D321" s="48"/>
    </row>
    <row r="322" spans="3:4" ht="33" customHeight="1" x14ac:dyDescent="0.2">
      <c r="C322" s="48"/>
      <c r="D322" s="48"/>
    </row>
    <row r="323" spans="3:4" ht="33" customHeight="1" x14ac:dyDescent="0.2">
      <c r="C323" s="48"/>
      <c r="D323" s="48"/>
    </row>
    <row r="324" spans="3:4" ht="33" customHeight="1" x14ac:dyDescent="0.2">
      <c r="C324" s="48"/>
      <c r="D324" s="48"/>
    </row>
    <row r="325" spans="3:4" ht="33" customHeight="1" x14ac:dyDescent="0.2">
      <c r="C325" s="48"/>
      <c r="D325" s="48"/>
    </row>
    <row r="326" spans="3:4" ht="33" customHeight="1" x14ac:dyDescent="0.2">
      <c r="C326" s="48"/>
      <c r="D326" s="48"/>
    </row>
    <row r="327" spans="3:4" ht="33" customHeight="1" x14ac:dyDescent="0.2">
      <c r="C327" s="48"/>
      <c r="D327" s="48"/>
    </row>
    <row r="328" spans="3:4" ht="33" customHeight="1" x14ac:dyDescent="0.2">
      <c r="C328" s="48"/>
      <c r="D328" s="48"/>
    </row>
    <row r="329" spans="3:4" ht="33" customHeight="1" x14ac:dyDescent="0.2">
      <c r="C329" s="48"/>
      <c r="D329" s="48"/>
    </row>
    <row r="330" spans="3:4" ht="33" customHeight="1" x14ac:dyDescent="0.2">
      <c r="C330" s="48"/>
      <c r="D330" s="48"/>
    </row>
    <row r="331" spans="3:4" ht="33" customHeight="1" x14ac:dyDescent="0.2">
      <c r="C331" s="48"/>
      <c r="D331" s="48"/>
    </row>
    <row r="332" spans="3:4" ht="33" customHeight="1" x14ac:dyDescent="0.2">
      <c r="C332" s="48"/>
      <c r="D332" s="48"/>
    </row>
    <row r="333" spans="3:4" ht="33" customHeight="1" x14ac:dyDescent="0.2">
      <c r="C333" s="48"/>
      <c r="D333" s="48"/>
    </row>
    <row r="334" spans="3:4" ht="33" customHeight="1" x14ac:dyDescent="0.2">
      <c r="C334" s="48"/>
      <c r="D334" s="48"/>
    </row>
    <row r="335" spans="3:4" ht="33" customHeight="1" x14ac:dyDescent="0.2">
      <c r="C335" s="48"/>
      <c r="D335" s="48"/>
    </row>
    <row r="336" spans="3:4" ht="33" customHeight="1" x14ac:dyDescent="0.2">
      <c r="C336" s="48"/>
      <c r="D336" s="48"/>
    </row>
    <row r="337" spans="3:4" ht="33" customHeight="1" x14ac:dyDescent="0.2">
      <c r="C337" s="48"/>
      <c r="D337" s="48"/>
    </row>
    <row r="338" spans="3:4" ht="33" customHeight="1" x14ac:dyDescent="0.2">
      <c r="C338" s="48"/>
      <c r="D338" s="48"/>
    </row>
    <row r="339" spans="3:4" ht="33" customHeight="1" x14ac:dyDescent="0.2">
      <c r="C339" s="48"/>
      <c r="D339" s="48"/>
    </row>
    <row r="340" spans="3:4" ht="33" customHeight="1" x14ac:dyDescent="0.2">
      <c r="C340" s="48"/>
      <c r="D340" s="48"/>
    </row>
    <row r="341" spans="3:4" ht="33" customHeight="1" x14ac:dyDescent="0.2">
      <c r="C341" s="48"/>
      <c r="D341" s="48"/>
    </row>
    <row r="342" spans="3:4" ht="33" customHeight="1" x14ac:dyDescent="0.2">
      <c r="C342" s="48"/>
      <c r="D342" s="48"/>
    </row>
    <row r="343" spans="3:4" ht="33" customHeight="1" x14ac:dyDescent="0.2">
      <c r="C343" s="48"/>
      <c r="D343" s="48"/>
    </row>
    <row r="344" spans="3:4" ht="33" customHeight="1" x14ac:dyDescent="0.2">
      <c r="C344" s="48"/>
      <c r="D344" s="48"/>
    </row>
    <row r="345" spans="3:4" ht="33" customHeight="1" x14ac:dyDescent="0.2">
      <c r="C345" s="48"/>
      <c r="D345" s="48"/>
    </row>
    <row r="346" spans="3:4" ht="33" customHeight="1" x14ac:dyDescent="0.2">
      <c r="C346" s="48"/>
      <c r="D346" s="48"/>
    </row>
    <row r="347" spans="3:4" ht="33" customHeight="1" x14ac:dyDescent="0.2">
      <c r="C347" s="48"/>
      <c r="D347" s="48"/>
    </row>
    <row r="348" spans="3:4" ht="33" customHeight="1" x14ac:dyDescent="0.2">
      <c r="C348" s="48"/>
      <c r="D348" s="48"/>
    </row>
    <row r="349" spans="3:4" ht="33" customHeight="1" x14ac:dyDescent="0.2">
      <c r="C349" s="48"/>
      <c r="D349" s="48"/>
    </row>
    <row r="350" spans="3:4" ht="33" customHeight="1" x14ac:dyDescent="0.2">
      <c r="C350" s="48"/>
      <c r="D350" s="48"/>
    </row>
    <row r="351" spans="3:4" ht="33" customHeight="1" x14ac:dyDescent="0.2">
      <c r="C351" s="48"/>
      <c r="D351" s="48"/>
    </row>
    <row r="352" spans="3:4" ht="33" customHeight="1" x14ac:dyDescent="0.2">
      <c r="C352" s="48"/>
      <c r="D352" s="48"/>
    </row>
    <row r="353" spans="3:4" ht="33" customHeight="1" x14ac:dyDescent="0.2">
      <c r="C353" s="48"/>
      <c r="D353" s="48"/>
    </row>
    <row r="354" spans="3:4" ht="33" customHeight="1" x14ac:dyDescent="0.2">
      <c r="C354" s="48"/>
      <c r="D354" s="48"/>
    </row>
    <row r="355" spans="3:4" ht="33" customHeight="1" x14ac:dyDescent="0.2">
      <c r="C355" s="48"/>
      <c r="D355" s="48"/>
    </row>
    <row r="356" spans="3:4" ht="33" customHeight="1" x14ac:dyDescent="0.2">
      <c r="C356" s="48"/>
      <c r="D356" s="48"/>
    </row>
    <row r="357" spans="3:4" ht="33" customHeight="1" x14ac:dyDescent="0.2">
      <c r="C357" s="48"/>
      <c r="D357" s="48"/>
    </row>
    <row r="358" spans="3:4" ht="33" customHeight="1" x14ac:dyDescent="0.2">
      <c r="C358" s="48"/>
      <c r="D358" s="48"/>
    </row>
    <row r="359" spans="3:4" ht="33" customHeight="1" x14ac:dyDescent="0.2">
      <c r="C359" s="48"/>
      <c r="D359" s="48"/>
    </row>
    <row r="360" spans="3:4" ht="33" customHeight="1" x14ac:dyDescent="0.2">
      <c r="C360" s="48"/>
      <c r="D360" s="48"/>
    </row>
    <row r="361" spans="3:4" ht="33" customHeight="1" x14ac:dyDescent="0.2">
      <c r="C361" s="48"/>
      <c r="D361" s="48"/>
    </row>
    <row r="362" spans="3:4" ht="33" customHeight="1" x14ac:dyDescent="0.2">
      <c r="C362" s="48"/>
      <c r="D362" s="48"/>
    </row>
    <row r="363" spans="3:4" ht="33" customHeight="1" x14ac:dyDescent="0.2">
      <c r="C363" s="48"/>
      <c r="D363" s="48"/>
    </row>
    <row r="364" spans="3:4" ht="33" customHeight="1" x14ac:dyDescent="0.2">
      <c r="C364" s="48"/>
      <c r="D364" s="48"/>
    </row>
    <row r="365" spans="3:4" ht="33" customHeight="1" x14ac:dyDescent="0.2">
      <c r="C365" s="48"/>
      <c r="D365" s="48"/>
    </row>
    <row r="366" spans="3:4" ht="33" customHeight="1" x14ac:dyDescent="0.2">
      <c r="C366" s="48"/>
      <c r="D366" s="48"/>
    </row>
    <row r="367" spans="3:4" ht="33" customHeight="1" x14ac:dyDescent="0.2">
      <c r="C367" s="48"/>
      <c r="D367" s="48"/>
    </row>
    <row r="368" spans="3:4" ht="33" customHeight="1" x14ac:dyDescent="0.2">
      <c r="C368" s="48"/>
      <c r="D368" s="48"/>
    </row>
    <row r="369" spans="3:4" ht="33" customHeight="1" x14ac:dyDescent="0.2">
      <c r="C369" s="48"/>
      <c r="D369" s="48"/>
    </row>
    <row r="370" spans="3:4" ht="33" customHeight="1" x14ac:dyDescent="0.2">
      <c r="C370" s="48"/>
      <c r="D370" s="48"/>
    </row>
    <row r="371" spans="3:4" ht="33" customHeight="1" x14ac:dyDescent="0.2">
      <c r="C371" s="48"/>
      <c r="D371" s="48"/>
    </row>
    <row r="372" spans="3:4" ht="33" customHeight="1" x14ac:dyDescent="0.2">
      <c r="C372" s="48"/>
      <c r="D372" s="48"/>
    </row>
    <row r="373" spans="3:4" ht="33" customHeight="1" x14ac:dyDescent="0.2">
      <c r="C373" s="48"/>
      <c r="D373" s="48"/>
    </row>
    <row r="374" spans="3:4" ht="33" customHeight="1" x14ac:dyDescent="0.2">
      <c r="C374" s="48"/>
      <c r="D374" s="48"/>
    </row>
    <row r="375" spans="3:4" ht="33" customHeight="1" x14ac:dyDescent="0.2">
      <c r="C375" s="48"/>
      <c r="D375" s="48"/>
    </row>
    <row r="376" spans="3:4" ht="33" customHeight="1" x14ac:dyDescent="0.2">
      <c r="C376" s="48"/>
      <c r="D376" s="48"/>
    </row>
    <row r="377" spans="3:4" ht="33" customHeight="1" x14ac:dyDescent="0.2">
      <c r="C377" s="48"/>
      <c r="D377" s="48"/>
    </row>
    <row r="378" spans="3:4" ht="33" customHeight="1" x14ac:dyDescent="0.2">
      <c r="C378" s="48"/>
      <c r="D378" s="48"/>
    </row>
    <row r="379" spans="3:4" ht="33" customHeight="1" x14ac:dyDescent="0.2">
      <c r="C379" s="48"/>
      <c r="D379" s="48"/>
    </row>
    <row r="380" spans="3:4" ht="33" customHeight="1" x14ac:dyDescent="0.2">
      <c r="C380" s="48"/>
      <c r="D380" s="48"/>
    </row>
    <row r="381" spans="3:4" ht="33" customHeight="1" x14ac:dyDescent="0.2">
      <c r="C381" s="48"/>
      <c r="D381" s="48"/>
    </row>
    <row r="382" spans="3:4" ht="33" customHeight="1" x14ac:dyDescent="0.2">
      <c r="C382" s="48"/>
      <c r="D382" s="48"/>
    </row>
    <row r="383" spans="3:4" ht="33" customHeight="1" x14ac:dyDescent="0.2">
      <c r="C383" s="48"/>
      <c r="D383" s="48"/>
    </row>
    <row r="384" spans="3:4" ht="33" customHeight="1" x14ac:dyDescent="0.2">
      <c r="C384" s="48"/>
      <c r="D384" s="48"/>
    </row>
    <row r="385" spans="3:4" ht="33" customHeight="1" x14ac:dyDescent="0.2">
      <c r="C385" s="48"/>
      <c r="D385" s="48"/>
    </row>
    <row r="386" spans="3:4" ht="33" customHeight="1" x14ac:dyDescent="0.2">
      <c r="C386" s="48"/>
      <c r="D386" s="48"/>
    </row>
    <row r="387" spans="3:4" ht="33" customHeight="1" x14ac:dyDescent="0.2">
      <c r="C387" s="48"/>
      <c r="D387" s="48"/>
    </row>
    <row r="388" spans="3:4" ht="33" customHeight="1" x14ac:dyDescent="0.2">
      <c r="C388" s="48"/>
      <c r="D388" s="48"/>
    </row>
    <row r="389" spans="3:4" ht="33" customHeight="1" x14ac:dyDescent="0.2">
      <c r="C389" s="48"/>
      <c r="D389" s="48"/>
    </row>
    <row r="390" spans="3:4" ht="33" customHeight="1" x14ac:dyDescent="0.2">
      <c r="C390" s="48"/>
      <c r="D390" s="48"/>
    </row>
    <row r="391" spans="3:4" ht="33" customHeight="1" x14ac:dyDescent="0.2">
      <c r="C391" s="48"/>
      <c r="D391" s="48"/>
    </row>
    <row r="392" spans="3:4" ht="33" customHeight="1" x14ac:dyDescent="0.2">
      <c r="C392" s="48"/>
      <c r="D392" s="48"/>
    </row>
    <row r="393" spans="3:4" ht="33" customHeight="1" x14ac:dyDescent="0.2">
      <c r="C393" s="48"/>
      <c r="D393" s="48"/>
    </row>
    <row r="394" spans="3:4" ht="33" customHeight="1" x14ac:dyDescent="0.2">
      <c r="C394" s="48"/>
      <c r="D394" s="48"/>
    </row>
    <row r="395" spans="3:4" ht="33" customHeight="1" x14ac:dyDescent="0.2">
      <c r="C395" s="48"/>
      <c r="D395" s="48"/>
    </row>
    <row r="396" spans="3:4" ht="33" customHeight="1" x14ac:dyDescent="0.2">
      <c r="C396" s="48"/>
      <c r="D396" s="48"/>
    </row>
    <row r="397" spans="3:4" ht="33" customHeight="1" x14ac:dyDescent="0.2">
      <c r="C397" s="48"/>
      <c r="D397" s="48"/>
    </row>
    <row r="398" spans="3:4" ht="33" customHeight="1" x14ac:dyDescent="0.2">
      <c r="C398" s="48"/>
      <c r="D398" s="48"/>
    </row>
    <row r="399" spans="3:4" ht="33" customHeight="1" x14ac:dyDescent="0.2">
      <c r="C399" s="48"/>
      <c r="D399" s="48"/>
    </row>
    <row r="400" spans="3:4" ht="33" customHeight="1" x14ac:dyDescent="0.2">
      <c r="C400" s="48"/>
      <c r="D400" s="48"/>
    </row>
    <row r="401" spans="3:4" ht="33" customHeight="1" x14ac:dyDescent="0.2">
      <c r="C401" s="48"/>
      <c r="D401" s="48"/>
    </row>
    <row r="402" spans="3:4" ht="33" customHeight="1" x14ac:dyDescent="0.2">
      <c r="C402" s="48"/>
      <c r="D402" s="48"/>
    </row>
    <row r="403" spans="3:4" ht="33" customHeight="1" x14ac:dyDescent="0.2">
      <c r="C403" s="48"/>
      <c r="D403" s="48"/>
    </row>
    <row r="404" spans="3:4" ht="33" customHeight="1" x14ac:dyDescent="0.2">
      <c r="C404" s="48"/>
      <c r="D404" s="48"/>
    </row>
    <row r="405" spans="3:4" ht="33" customHeight="1" x14ac:dyDescent="0.2">
      <c r="C405" s="48"/>
      <c r="D405" s="48"/>
    </row>
    <row r="406" spans="3:4" ht="33" customHeight="1" x14ac:dyDescent="0.2">
      <c r="C406" s="48"/>
      <c r="D406" s="48"/>
    </row>
    <row r="407" spans="3:4" ht="33" customHeight="1" x14ac:dyDescent="0.2">
      <c r="C407" s="48"/>
      <c r="D407" s="48"/>
    </row>
    <row r="408" spans="3:4" ht="33" customHeight="1" x14ac:dyDescent="0.2">
      <c r="C408" s="48"/>
      <c r="D408" s="48"/>
    </row>
    <row r="409" spans="3:4" ht="33" customHeight="1" x14ac:dyDescent="0.2">
      <c r="C409" s="48"/>
      <c r="D409" s="48"/>
    </row>
    <row r="410" spans="3:4" ht="33" customHeight="1" x14ac:dyDescent="0.2">
      <c r="C410" s="48"/>
      <c r="D410" s="48"/>
    </row>
    <row r="411" spans="3:4" ht="33" customHeight="1" x14ac:dyDescent="0.2">
      <c r="C411" s="48"/>
      <c r="D411" s="48"/>
    </row>
    <row r="412" spans="3:4" ht="33" customHeight="1" x14ac:dyDescent="0.2">
      <c r="C412" s="48"/>
      <c r="D412" s="48"/>
    </row>
    <row r="413" spans="3:4" ht="33" customHeight="1" x14ac:dyDescent="0.2">
      <c r="C413" s="48"/>
      <c r="D413" s="48"/>
    </row>
    <row r="414" spans="3:4" ht="33" customHeight="1" x14ac:dyDescent="0.2">
      <c r="C414" s="48"/>
      <c r="D414" s="48"/>
    </row>
    <row r="415" spans="3:4" ht="33" customHeight="1" x14ac:dyDescent="0.2">
      <c r="C415" s="48"/>
      <c r="D415" s="48"/>
    </row>
    <row r="416" spans="3:4" ht="33" customHeight="1" x14ac:dyDescent="0.2">
      <c r="C416" s="48"/>
      <c r="D416" s="48"/>
    </row>
    <row r="417" spans="3:4" ht="33" customHeight="1" x14ac:dyDescent="0.2">
      <c r="C417" s="48"/>
      <c r="D417" s="48"/>
    </row>
    <row r="418" spans="3:4" ht="33" customHeight="1" x14ac:dyDescent="0.2">
      <c r="C418" s="48"/>
      <c r="D418" s="48"/>
    </row>
    <row r="419" spans="3:4" ht="33" customHeight="1" x14ac:dyDescent="0.2">
      <c r="C419" s="48"/>
      <c r="D419" s="48"/>
    </row>
    <row r="420" spans="3:4" ht="33" customHeight="1" x14ac:dyDescent="0.2">
      <c r="C420" s="48"/>
      <c r="D420" s="48"/>
    </row>
    <row r="421" spans="3:4" ht="33" customHeight="1" x14ac:dyDescent="0.2">
      <c r="C421" s="48"/>
      <c r="D421" s="48"/>
    </row>
    <row r="422" spans="3:4" ht="33" customHeight="1" x14ac:dyDescent="0.2">
      <c r="C422" s="48"/>
      <c r="D422" s="48"/>
    </row>
    <row r="423" spans="3:4" ht="33" customHeight="1" x14ac:dyDescent="0.2">
      <c r="C423" s="48"/>
      <c r="D423" s="48"/>
    </row>
    <row r="424" spans="3:4" ht="33" customHeight="1" x14ac:dyDescent="0.2">
      <c r="C424" s="48"/>
      <c r="D424" s="48"/>
    </row>
    <row r="425" spans="3:4" ht="33" customHeight="1" x14ac:dyDescent="0.2">
      <c r="C425" s="48"/>
      <c r="D425" s="48"/>
    </row>
    <row r="426" spans="3:4" ht="33" customHeight="1" x14ac:dyDescent="0.2">
      <c r="C426" s="48"/>
      <c r="D426" s="48"/>
    </row>
    <row r="427" spans="3:4" ht="33" customHeight="1" x14ac:dyDescent="0.2">
      <c r="C427" s="48"/>
      <c r="D427" s="48"/>
    </row>
    <row r="428" spans="3:4" ht="33" customHeight="1" x14ac:dyDescent="0.2">
      <c r="C428" s="48"/>
      <c r="D428" s="48"/>
    </row>
    <row r="429" spans="3:4" ht="33" customHeight="1" x14ac:dyDescent="0.2">
      <c r="C429" s="48"/>
      <c r="D429" s="48"/>
    </row>
    <row r="430" spans="3:4" ht="33" customHeight="1" x14ac:dyDescent="0.2">
      <c r="C430" s="48"/>
      <c r="D430" s="48"/>
    </row>
    <row r="431" spans="3:4" ht="33" customHeight="1" x14ac:dyDescent="0.2">
      <c r="C431" s="48"/>
      <c r="D431" s="48"/>
    </row>
    <row r="432" spans="3:4" ht="33" customHeight="1" x14ac:dyDescent="0.2">
      <c r="C432" s="48"/>
      <c r="D432" s="48"/>
    </row>
    <row r="433" spans="3:4" ht="33" customHeight="1" x14ac:dyDescent="0.2">
      <c r="C433" s="48"/>
      <c r="D433" s="48"/>
    </row>
    <row r="434" spans="3:4" ht="33" customHeight="1" x14ac:dyDescent="0.2">
      <c r="C434" s="48"/>
      <c r="D434" s="48"/>
    </row>
    <row r="435" spans="3:4" ht="33" customHeight="1" x14ac:dyDescent="0.2">
      <c r="C435" s="48"/>
      <c r="D435" s="48"/>
    </row>
    <row r="436" spans="3:4" ht="33" customHeight="1" x14ac:dyDescent="0.2">
      <c r="C436" s="48"/>
      <c r="D436" s="48"/>
    </row>
    <row r="437" spans="3:4" ht="33" customHeight="1" x14ac:dyDescent="0.2">
      <c r="C437" s="48"/>
      <c r="D437" s="48"/>
    </row>
    <row r="438" spans="3:4" ht="33" customHeight="1" x14ac:dyDescent="0.2">
      <c r="C438" s="48"/>
      <c r="D438" s="48"/>
    </row>
    <row r="439" spans="3:4" ht="33" customHeight="1" x14ac:dyDescent="0.2">
      <c r="C439" s="48"/>
      <c r="D439" s="48"/>
    </row>
    <row r="440" spans="3:4" ht="33" customHeight="1" x14ac:dyDescent="0.2">
      <c r="C440" s="48"/>
      <c r="D440" s="48"/>
    </row>
    <row r="441" spans="3:4" ht="33" customHeight="1" x14ac:dyDescent="0.2">
      <c r="C441" s="48"/>
      <c r="D441" s="48"/>
    </row>
    <row r="442" spans="3:4" ht="33" customHeight="1" x14ac:dyDescent="0.2">
      <c r="C442" s="48"/>
      <c r="D442" s="48"/>
    </row>
    <row r="443" spans="3:4" ht="33" customHeight="1" x14ac:dyDescent="0.2">
      <c r="C443" s="48"/>
      <c r="D443" s="48"/>
    </row>
    <row r="444" spans="3:4" ht="33" customHeight="1" x14ac:dyDescent="0.2">
      <c r="C444" s="48"/>
      <c r="D444" s="48"/>
    </row>
    <row r="445" spans="3:4" ht="33" customHeight="1" x14ac:dyDescent="0.2">
      <c r="C445" s="48"/>
      <c r="D445" s="48"/>
    </row>
    <row r="446" spans="3:4" ht="33" customHeight="1" x14ac:dyDescent="0.2">
      <c r="C446" s="48"/>
      <c r="D446" s="48"/>
    </row>
    <row r="447" spans="3:4" ht="33" customHeight="1" x14ac:dyDescent="0.2">
      <c r="C447" s="48"/>
      <c r="D447" s="48"/>
    </row>
    <row r="448" spans="3:4" ht="33" customHeight="1" x14ac:dyDescent="0.2">
      <c r="C448" s="48"/>
      <c r="D448" s="48"/>
    </row>
    <row r="449" spans="3:4" ht="33" customHeight="1" x14ac:dyDescent="0.2">
      <c r="C449" s="48"/>
      <c r="D449" s="48"/>
    </row>
    <row r="450" spans="3:4" ht="33" customHeight="1" x14ac:dyDescent="0.2">
      <c r="C450" s="48"/>
      <c r="D450" s="48"/>
    </row>
    <row r="451" spans="3:4" ht="33" customHeight="1" x14ac:dyDescent="0.2">
      <c r="C451" s="48"/>
      <c r="D451" s="48"/>
    </row>
    <row r="452" spans="3:4" ht="33" customHeight="1" x14ac:dyDescent="0.2">
      <c r="C452" s="48"/>
      <c r="D452" s="48"/>
    </row>
    <row r="453" spans="3:4" ht="33" customHeight="1" x14ac:dyDescent="0.2">
      <c r="C453" s="48"/>
      <c r="D453" s="48"/>
    </row>
    <row r="454" spans="3:4" ht="33" customHeight="1" x14ac:dyDescent="0.2">
      <c r="C454" s="48"/>
      <c r="D454" s="48"/>
    </row>
    <row r="455" spans="3:4" ht="33" customHeight="1" x14ac:dyDescent="0.2">
      <c r="C455" s="48"/>
      <c r="D455" s="48"/>
    </row>
    <row r="456" spans="3:4" ht="33" customHeight="1" x14ac:dyDescent="0.2">
      <c r="C456" s="48"/>
      <c r="D456" s="48"/>
    </row>
    <row r="457" spans="3:4" ht="33" customHeight="1" x14ac:dyDescent="0.2">
      <c r="C457" s="48"/>
      <c r="D457" s="48"/>
    </row>
    <row r="458" spans="3:4" ht="33" customHeight="1" x14ac:dyDescent="0.2">
      <c r="C458" s="48"/>
      <c r="D458" s="48"/>
    </row>
    <row r="459" spans="3:4" ht="33" customHeight="1" x14ac:dyDescent="0.2">
      <c r="C459" s="48"/>
      <c r="D459" s="48"/>
    </row>
    <row r="460" spans="3:4" ht="33" customHeight="1" x14ac:dyDescent="0.2">
      <c r="C460" s="48"/>
      <c r="D460" s="48"/>
    </row>
    <row r="461" spans="3:4" ht="33" customHeight="1" x14ac:dyDescent="0.2">
      <c r="C461" s="48"/>
      <c r="D461" s="48"/>
    </row>
    <row r="462" spans="3:4" ht="33" customHeight="1" x14ac:dyDescent="0.2">
      <c r="C462" s="48"/>
      <c r="D462" s="48"/>
    </row>
    <row r="463" spans="3:4" ht="33" customHeight="1" x14ac:dyDescent="0.2">
      <c r="C463" s="48"/>
      <c r="D463" s="48"/>
    </row>
    <row r="464" spans="3:4" ht="33" customHeight="1" x14ac:dyDescent="0.2">
      <c r="C464" s="48"/>
      <c r="D464" s="48"/>
    </row>
    <row r="465" spans="3:4" ht="33" customHeight="1" x14ac:dyDescent="0.2">
      <c r="C465" s="48"/>
      <c r="D465" s="48"/>
    </row>
    <row r="466" spans="3:4" ht="33" customHeight="1" x14ac:dyDescent="0.2">
      <c r="C466" s="48"/>
      <c r="D466" s="48"/>
    </row>
    <row r="467" spans="3:4" ht="33" customHeight="1" x14ac:dyDescent="0.2">
      <c r="C467" s="48"/>
      <c r="D467" s="48"/>
    </row>
    <row r="468" spans="3:4" ht="33" customHeight="1" x14ac:dyDescent="0.2">
      <c r="C468" s="48"/>
      <c r="D468" s="48"/>
    </row>
    <row r="469" spans="3:4" ht="33" customHeight="1" x14ac:dyDescent="0.2">
      <c r="C469" s="48"/>
      <c r="D469" s="48"/>
    </row>
    <row r="470" spans="3:4" ht="33" customHeight="1" x14ac:dyDescent="0.2">
      <c r="C470" s="48"/>
      <c r="D470" s="48"/>
    </row>
    <row r="471" spans="3:4" ht="33" customHeight="1" x14ac:dyDescent="0.2">
      <c r="C471" s="48"/>
      <c r="D471" s="48"/>
    </row>
    <row r="472" spans="3:4" ht="33" customHeight="1" x14ac:dyDescent="0.2">
      <c r="C472" s="48"/>
      <c r="D472" s="48"/>
    </row>
    <row r="473" spans="3:4" ht="33" customHeight="1" x14ac:dyDescent="0.2">
      <c r="C473" s="48"/>
      <c r="D473" s="48"/>
    </row>
    <row r="474" spans="3:4" ht="33" customHeight="1" x14ac:dyDescent="0.2">
      <c r="C474" s="48"/>
      <c r="D474" s="48"/>
    </row>
    <row r="475" spans="3:4" ht="33" customHeight="1" x14ac:dyDescent="0.2">
      <c r="C475" s="48"/>
      <c r="D475" s="48"/>
    </row>
    <row r="476" spans="3:4" ht="33" customHeight="1" x14ac:dyDescent="0.2">
      <c r="C476" s="48"/>
      <c r="D476" s="48"/>
    </row>
    <row r="477" spans="3:4" ht="33" customHeight="1" x14ac:dyDescent="0.2">
      <c r="C477" s="48"/>
      <c r="D477" s="48"/>
    </row>
    <row r="478" spans="3:4" ht="33" customHeight="1" x14ac:dyDescent="0.2">
      <c r="C478" s="48"/>
      <c r="D478" s="48"/>
    </row>
    <row r="479" spans="3:4" ht="33" customHeight="1" x14ac:dyDescent="0.2">
      <c r="C479" s="48"/>
      <c r="D479" s="48"/>
    </row>
    <row r="480" spans="3:4" ht="33" customHeight="1" x14ac:dyDescent="0.2">
      <c r="C480" s="48"/>
      <c r="D480" s="48"/>
    </row>
    <row r="481" spans="3:4" ht="33" customHeight="1" x14ac:dyDescent="0.2">
      <c r="C481" s="48"/>
      <c r="D481" s="48"/>
    </row>
    <row r="482" spans="3:4" ht="33" customHeight="1" x14ac:dyDescent="0.2">
      <c r="C482" s="48"/>
      <c r="D482" s="48"/>
    </row>
    <row r="483" spans="3:4" ht="33" customHeight="1" x14ac:dyDescent="0.2">
      <c r="C483" s="48"/>
      <c r="D483" s="48"/>
    </row>
    <row r="484" spans="3:4" ht="33" customHeight="1" x14ac:dyDescent="0.2">
      <c r="C484" s="48"/>
      <c r="D484" s="48"/>
    </row>
    <row r="485" spans="3:4" ht="33" customHeight="1" x14ac:dyDescent="0.2">
      <c r="C485" s="48"/>
      <c r="D485" s="48"/>
    </row>
    <row r="486" spans="3:4" ht="33" customHeight="1" x14ac:dyDescent="0.2">
      <c r="C486" s="48"/>
      <c r="D486" s="48"/>
    </row>
    <row r="487" spans="3:4" ht="33" customHeight="1" x14ac:dyDescent="0.2">
      <c r="C487" s="48"/>
      <c r="D487" s="48"/>
    </row>
    <row r="488" spans="3:4" ht="33" customHeight="1" x14ac:dyDescent="0.2">
      <c r="C488" s="48"/>
      <c r="D488" s="48"/>
    </row>
    <row r="489" spans="3:4" ht="33" customHeight="1" x14ac:dyDescent="0.2">
      <c r="C489" s="48"/>
      <c r="D489" s="48"/>
    </row>
    <row r="490" spans="3:4" ht="33" customHeight="1" x14ac:dyDescent="0.2">
      <c r="C490" s="48"/>
      <c r="D490" s="48"/>
    </row>
    <row r="491" spans="3:4" ht="33" customHeight="1" x14ac:dyDescent="0.2">
      <c r="C491" s="48"/>
      <c r="D491" s="48"/>
    </row>
    <row r="492" spans="3:4" ht="33" customHeight="1" x14ac:dyDescent="0.2">
      <c r="C492" s="48"/>
      <c r="D492" s="48"/>
    </row>
    <row r="493" spans="3:4" ht="33" customHeight="1" x14ac:dyDescent="0.2">
      <c r="C493" s="48"/>
      <c r="D493" s="48"/>
    </row>
    <row r="494" spans="3:4" ht="33" customHeight="1" x14ac:dyDescent="0.2">
      <c r="C494" s="48"/>
      <c r="D494" s="48"/>
    </row>
    <row r="495" spans="3:4" ht="33" customHeight="1" x14ac:dyDescent="0.2">
      <c r="C495" s="48"/>
      <c r="D495" s="48"/>
    </row>
    <row r="496" spans="3:4" ht="33" customHeight="1" x14ac:dyDescent="0.2">
      <c r="C496" s="48"/>
      <c r="D496" s="48"/>
    </row>
    <row r="497" spans="3:4" ht="33" customHeight="1" x14ac:dyDescent="0.2">
      <c r="C497" s="48"/>
      <c r="D497" s="48"/>
    </row>
    <row r="498" spans="3:4" ht="33" customHeight="1" x14ac:dyDescent="0.2">
      <c r="C498" s="48"/>
      <c r="D498" s="48"/>
    </row>
    <row r="499" spans="3:4" ht="33" customHeight="1" x14ac:dyDescent="0.2">
      <c r="C499" s="48"/>
      <c r="D499" s="48"/>
    </row>
    <row r="500" spans="3:4" ht="33" customHeight="1" x14ac:dyDescent="0.2">
      <c r="C500" s="48"/>
      <c r="D500" s="48"/>
    </row>
    <row r="501" spans="3:4" ht="33" customHeight="1" x14ac:dyDescent="0.2">
      <c r="C501" s="48"/>
      <c r="D501" s="48"/>
    </row>
    <row r="502" spans="3:4" ht="33" customHeight="1" x14ac:dyDescent="0.2">
      <c r="C502" s="48"/>
      <c r="D502" s="48"/>
    </row>
    <row r="503" spans="3:4" ht="33" customHeight="1" x14ac:dyDescent="0.2">
      <c r="C503" s="48"/>
      <c r="D503" s="48"/>
    </row>
    <row r="504" spans="3:4" ht="33" customHeight="1" x14ac:dyDescent="0.2">
      <c r="C504" s="48"/>
      <c r="D504" s="48"/>
    </row>
    <row r="505" spans="3:4" ht="33" customHeight="1" x14ac:dyDescent="0.2">
      <c r="C505" s="48"/>
      <c r="D505" s="48"/>
    </row>
    <row r="506" spans="3:4" ht="33" customHeight="1" x14ac:dyDescent="0.2">
      <c r="C506" s="48"/>
      <c r="D506" s="48"/>
    </row>
    <row r="507" spans="3:4" ht="33" customHeight="1" x14ac:dyDescent="0.2">
      <c r="C507" s="48"/>
      <c r="D507" s="48"/>
    </row>
    <row r="508" spans="3:4" ht="33" customHeight="1" x14ac:dyDescent="0.2">
      <c r="C508" s="48"/>
      <c r="D508" s="48"/>
    </row>
    <row r="509" spans="3:4" ht="33" customHeight="1" x14ac:dyDescent="0.2">
      <c r="C509" s="48"/>
      <c r="D509" s="48"/>
    </row>
    <row r="510" spans="3:4" ht="33" customHeight="1" x14ac:dyDescent="0.2">
      <c r="C510" s="48"/>
      <c r="D510" s="48"/>
    </row>
    <row r="511" spans="3:4" ht="33" customHeight="1" x14ac:dyDescent="0.2">
      <c r="C511" s="48"/>
      <c r="D511" s="48"/>
    </row>
    <row r="512" spans="3:4" ht="33" customHeight="1" x14ac:dyDescent="0.2">
      <c r="C512" s="48"/>
      <c r="D512" s="48"/>
    </row>
    <row r="513" spans="3:4" ht="33" customHeight="1" x14ac:dyDescent="0.2">
      <c r="C513" s="48"/>
      <c r="D513" s="48"/>
    </row>
    <row r="514" spans="3:4" ht="33" customHeight="1" x14ac:dyDescent="0.2">
      <c r="C514" s="48"/>
      <c r="D514" s="48"/>
    </row>
    <row r="515" spans="3:4" ht="33" customHeight="1" x14ac:dyDescent="0.2">
      <c r="C515" s="48"/>
      <c r="D515" s="48"/>
    </row>
    <row r="516" spans="3:4" ht="33" customHeight="1" x14ac:dyDescent="0.2">
      <c r="C516" s="48"/>
      <c r="D516" s="48"/>
    </row>
    <row r="517" spans="3:4" ht="33" customHeight="1" x14ac:dyDescent="0.2">
      <c r="C517" s="48"/>
      <c r="D517" s="48"/>
    </row>
    <row r="518" spans="3:4" ht="33" customHeight="1" x14ac:dyDescent="0.2">
      <c r="C518" s="48"/>
      <c r="D518" s="48"/>
    </row>
    <row r="519" spans="3:4" ht="33" customHeight="1" x14ac:dyDescent="0.2">
      <c r="C519" s="48"/>
      <c r="D519" s="48"/>
    </row>
    <row r="520" spans="3:4" ht="33" customHeight="1" x14ac:dyDescent="0.2">
      <c r="C520" s="48"/>
      <c r="D520" s="48"/>
    </row>
    <row r="521" spans="3:4" ht="33" customHeight="1" x14ac:dyDescent="0.2">
      <c r="C521" s="48"/>
      <c r="D521" s="48"/>
    </row>
    <row r="522" spans="3:4" ht="33" customHeight="1" x14ac:dyDescent="0.2">
      <c r="C522" s="48"/>
      <c r="D522" s="48"/>
    </row>
    <row r="523" spans="3:4" ht="33" customHeight="1" x14ac:dyDescent="0.2">
      <c r="C523" s="48"/>
      <c r="D523" s="48"/>
    </row>
    <row r="524" spans="3:4" ht="33" customHeight="1" x14ac:dyDescent="0.2">
      <c r="C524" s="48"/>
      <c r="D524" s="48"/>
    </row>
    <row r="525" spans="3:4" ht="33" customHeight="1" x14ac:dyDescent="0.2">
      <c r="C525" s="48"/>
      <c r="D525" s="48"/>
    </row>
    <row r="526" spans="3:4" ht="33" customHeight="1" x14ac:dyDescent="0.2">
      <c r="C526" s="48"/>
      <c r="D526" s="48"/>
    </row>
    <row r="527" spans="3:4" ht="33" customHeight="1" x14ac:dyDescent="0.2">
      <c r="C527" s="48"/>
      <c r="D527" s="48"/>
    </row>
    <row r="528" spans="3:4" ht="33" customHeight="1" x14ac:dyDescent="0.2">
      <c r="C528" s="48"/>
      <c r="D528" s="48"/>
    </row>
    <row r="529" spans="3:4" ht="33" customHeight="1" x14ac:dyDescent="0.2">
      <c r="C529" s="48"/>
      <c r="D529" s="48"/>
    </row>
    <row r="530" spans="3:4" ht="33" customHeight="1" x14ac:dyDescent="0.2">
      <c r="C530" s="48"/>
      <c r="D530" s="48"/>
    </row>
    <row r="531" spans="3:4" ht="33" customHeight="1" x14ac:dyDescent="0.2">
      <c r="C531" s="48"/>
      <c r="D531" s="48"/>
    </row>
    <row r="532" spans="3:4" ht="33" customHeight="1" x14ac:dyDescent="0.2">
      <c r="C532" s="48"/>
      <c r="D532" s="48"/>
    </row>
    <row r="533" spans="3:4" ht="33" customHeight="1" x14ac:dyDescent="0.2">
      <c r="C533" s="48"/>
      <c r="D533" s="48"/>
    </row>
    <row r="534" spans="3:4" ht="33" customHeight="1" x14ac:dyDescent="0.2">
      <c r="C534" s="48"/>
      <c r="D534" s="48"/>
    </row>
    <row r="535" spans="3:4" ht="33" customHeight="1" x14ac:dyDescent="0.2">
      <c r="C535" s="48"/>
      <c r="D535" s="48"/>
    </row>
    <row r="536" spans="3:4" ht="33" customHeight="1" x14ac:dyDescent="0.2">
      <c r="C536" s="48"/>
      <c r="D536" s="48"/>
    </row>
    <row r="537" spans="3:4" ht="33" customHeight="1" x14ac:dyDescent="0.2">
      <c r="C537" s="48"/>
      <c r="D537" s="48"/>
    </row>
    <row r="538" spans="3:4" ht="33" customHeight="1" x14ac:dyDescent="0.2">
      <c r="C538" s="48"/>
      <c r="D538" s="48"/>
    </row>
    <row r="539" spans="3:4" ht="33" customHeight="1" x14ac:dyDescent="0.2">
      <c r="C539" s="48"/>
      <c r="D539" s="48"/>
    </row>
    <row r="540" spans="3:4" ht="33" customHeight="1" x14ac:dyDescent="0.2">
      <c r="C540" s="48"/>
      <c r="D540" s="48"/>
    </row>
    <row r="541" spans="3:4" ht="33" customHeight="1" x14ac:dyDescent="0.2">
      <c r="C541" s="48"/>
      <c r="D541" s="48"/>
    </row>
    <row r="542" spans="3:4" ht="33" customHeight="1" x14ac:dyDescent="0.2">
      <c r="C542" s="48"/>
      <c r="D542" s="48"/>
    </row>
    <row r="543" spans="3:4" ht="33" customHeight="1" x14ac:dyDescent="0.2">
      <c r="C543" s="48"/>
      <c r="D543" s="48"/>
    </row>
    <row r="544" spans="3:4" ht="33" customHeight="1" x14ac:dyDescent="0.2">
      <c r="C544" s="48"/>
      <c r="D544" s="48"/>
    </row>
    <row r="545" spans="3:4" ht="33" customHeight="1" x14ac:dyDescent="0.2">
      <c r="C545" s="48"/>
      <c r="D545" s="48"/>
    </row>
    <row r="546" spans="3:4" ht="33" customHeight="1" x14ac:dyDescent="0.2">
      <c r="C546" s="48"/>
      <c r="D546" s="48"/>
    </row>
    <row r="547" spans="3:4" ht="33" customHeight="1" x14ac:dyDescent="0.2">
      <c r="C547" s="48"/>
      <c r="D547" s="48"/>
    </row>
    <row r="548" spans="3:4" ht="33" customHeight="1" x14ac:dyDescent="0.2">
      <c r="C548" s="48"/>
      <c r="D548" s="48"/>
    </row>
    <row r="549" spans="3:4" ht="33" customHeight="1" x14ac:dyDescent="0.2">
      <c r="C549" s="48"/>
      <c r="D549" s="48"/>
    </row>
    <row r="550" spans="3:4" ht="33" customHeight="1" x14ac:dyDescent="0.2">
      <c r="C550" s="48"/>
      <c r="D550" s="48"/>
    </row>
    <row r="551" spans="3:4" ht="33" customHeight="1" x14ac:dyDescent="0.2">
      <c r="C551" s="48"/>
      <c r="D551" s="48"/>
    </row>
    <row r="552" spans="3:4" ht="33" customHeight="1" x14ac:dyDescent="0.2">
      <c r="C552" s="48"/>
      <c r="D552" s="48"/>
    </row>
    <row r="553" spans="3:4" ht="33" customHeight="1" x14ac:dyDescent="0.2">
      <c r="C553" s="48"/>
      <c r="D553" s="48"/>
    </row>
    <row r="554" spans="3:4" ht="33" customHeight="1" x14ac:dyDescent="0.2">
      <c r="C554" s="48"/>
      <c r="D554" s="48"/>
    </row>
    <row r="555" spans="3:4" ht="33" customHeight="1" x14ac:dyDescent="0.2">
      <c r="C555" s="48"/>
      <c r="D555" s="48"/>
    </row>
    <row r="556" spans="3:4" ht="33" customHeight="1" x14ac:dyDescent="0.2">
      <c r="C556" s="48"/>
      <c r="D556" s="48"/>
    </row>
    <row r="557" spans="3:4" ht="33" customHeight="1" x14ac:dyDescent="0.2">
      <c r="C557" s="48"/>
      <c r="D557" s="48"/>
    </row>
    <row r="558" spans="3:4" ht="33" customHeight="1" x14ac:dyDescent="0.2">
      <c r="C558" s="48"/>
      <c r="D558" s="48"/>
    </row>
    <row r="559" spans="3:4" ht="33" customHeight="1" x14ac:dyDescent="0.2">
      <c r="C559" s="48"/>
      <c r="D559" s="48"/>
    </row>
    <row r="560" spans="3:4" ht="33" customHeight="1" x14ac:dyDescent="0.2">
      <c r="C560" s="48"/>
      <c r="D560" s="48"/>
    </row>
    <row r="561" spans="3:4" ht="33" customHeight="1" x14ac:dyDescent="0.2">
      <c r="C561" s="48"/>
      <c r="D561" s="48"/>
    </row>
    <row r="562" spans="3:4" ht="33" customHeight="1" x14ac:dyDescent="0.2">
      <c r="C562" s="48"/>
      <c r="D562" s="48"/>
    </row>
    <row r="563" spans="3:4" ht="33" customHeight="1" x14ac:dyDescent="0.2">
      <c r="C563" s="48"/>
      <c r="D563" s="48"/>
    </row>
    <row r="564" spans="3:4" ht="33" customHeight="1" x14ac:dyDescent="0.2">
      <c r="C564" s="48"/>
      <c r="D564" s="48"/>
    </row>
    <row r="565" spans="3:4" ht="33" customHeight="1" x14ac:dyDescent="0.2">
      <c r="C565" s="48"/>
      <c r="D565" s="48"/>
    </row>
    <row r="566" spans="3:4" ht="33" customHeight="1" x14ac:dyDescent="0.2">
      <c r="C566" s="48"/>
      <c r="D566" s="48"/>
    </row>
    <row r="567" spans="3:4" ht="33" customHeight="1" x14ac:dyDescent="0.2">
      <c r="C567" s="48"/>
      <c r="D567" s="48"/>
    </row>
    <row r="568" spans="3:4" ht="33" customHeight="1" x14ac:dyDescent="0.2">
      <c r="C568" s="48"/>
      <c r="D568" s="48"/>
    </row>
    <row r="569" spans="3:4" ht="33" customHeight="1" x14ac:dyDescent="0.2">
      <c r="C569" s="48"/>
      <c r="D569" s="48"/>
    </row>
    <row r="570" spans="3:4" ht="33" customHeight="1" x14ac:dyDescent="0.2">
      <c r="C570" s="48"/>
      <c r="D570" s="48"/>
    </row>
    <row r="571" spans="3:4" ht="33" customHeight="1" x14ac:dyDescent="0.2">
      <c r="C571" s="48"/>
      <c r="D571" s="48"/>
    </row>
    <row r="572" spans="3:4" ht="33" customHeight="1" x14ac:dyDescent="0.2">
      <c r="C572" s="48"/>
      <c r="D572" s="48"/>
    </row>
    <row r="573" spans="3:4" ht="33" customHeight="1" x14ac:dyDescent="0.2">
      <c r="C573" s="48"/>
      <c r="D573" s="48"/>
    </row>
    <row r="574" spans="3:4" ht="33" customHeight="1" x14ac:dyDescent="0.2">
      <c r="C574" s="48"/>
      <c r="D574" s="48"/>
    </row>
    <row r="575" spans="3:4" ht="33" customHeight="1" x14ac:dyDescent="0.2">
      <c r="C575" s="48"/>
      <c r="D575" s="48"/>
    </row>
    <row r="576" spans="3:4" ht="33" customHeight="1" x14ac:dyDescent="0.2">
      <c r="C576" s="48"/>
      <c r="D576" s="48"/>
    </row>
    <row r="577" spans="3:4" ht="33" customHeight="1" x14ac:dyDescent="0.2">
      <c r="C577" s="48"/>
      <c r="D577" s="48"/>
    </row>
    <row r="578" spans="3:4" ht="33" customHeight="1" x14ac:dyDescent="0.2">
      <c r="C578" s="48"/>
      <c r="D578" s="48"/>
    </row>
    <row r="579" spans="3:4" ht="33" customHeight="1" x14ac:dyDescent="0.2">
      <c r="C579" s="48"/>
      <c r="D579" s="48"/>
    </row>
    <row r="580" spans="3:4" ht="33" customHeight="1" x14ac:dyDescent="0.2">
      <c r="C580" s="48"/>
      <c r="D580" s="48"/>
    </row>
    <row r="581" spans="3:4" ht="33" customHeight="1" x14ac:dyDescent="0.2">
      <c r="C581" s="48"/>
      <c r="D581" s="48"/>
    </row>
    <row r="582" spans="3:4" ht="33" customHeight="1" x14ac:dyDescent="0.2">
      <c r="C582" s="48"/>
      <c r="D582" s="48"/>
    </row>
    <row r="583" spans="3:4" ht="33" customHeight="1" x14ac:dyDescent="0.2">
      <c r="C583" s="48"/>
      <c r="D583" s="48"/>
    </row>
    <row r="584" spans="3:4" ht="33" customHeight="1" x14ac:dyDescent="0.2">
      <c r="C584" s="48"/>
      <c r="D584" s="48"/>
    </row>
    <row r="585" spans="3:4" ht="33" customHeight="1" x14ac:dyDescent="0.2">
      <c r="C585" s="48"/>
      <c r="D585" s="48"/>
    </row>
    <row r="586" spans="3:4" ht="33" customHeight="1" x14ac:dyDescent="0.2">
      <c r="C586" s="48"/>
      <c r="D586" s="48"/>
    </row>
    <row r="587" spans="3:4" ht="33" customHeight="1" x14ac:dyDescent="0.2">
      <c r="C587" s="48"/>
      <c r="D587" s="48"/>
    </row>
    <row r="588" spans="3:4" ht="33" customHeight="1" x14ac:dyDescent="0.2">
      <c r="C588" s="48"/>
      <c r="D588" s="48"/>
    </row>
    <row r="589" spans="3:4" ht="33" customHeight="1" x14ac:dyDescent="0.2">
      <c r="C589" s="48"/>
      <c r="D589" s="48"/>
    </row>
    <row r="590" spans="3:4" ht="33" customHeight="1" x14ac:dyDescent="0.2">
      <c r="C590" s="48"/>
      <c r="D590" s="48"/>
    </row>
    <row r="591" spans="3:4" ht="33" customHeight="1" x14ac:dyDescent="0.2">
      <c r="C591" s="48"/>
      <c r="D591" s="48"/>
    </row>
    <row r="592" spans="3:4" ht="33" customHeight="1" x14ac:dyDescent="0.2">
      <c r="C592" s="48"/>
      <c r="D592" s="48"/>
    </row>
    <row r="593" spans="3:4" ht="33" customHeight="1" x14ac:dyDescent="0.2">
      <c r="C593" s="48"/>
      <c r="D593" s="48"/>
    </row>
    <row r="594" spans="3:4" ht="33" customHeight="1" x14ac:dyDescent="0.2">
      <c r="C594" s="48"/>
      <c r="D594" s="48"/>
    </row>
    <row r="595" spans="3:4" ht="33" customHeight="1" x14ac:dyDescent="0.2">
      <c r="C595" s="48"/>
      <c r="D595" s="48"/>
    </row>
    <row r="596" spans="3:4" ht="33" customHeight="1" x14ac:dyDescent="0.2">
      <c r="C596" s="48"/>
      <c r="D596" s="48"/>
    </row>
    <row r="597" spans="3:4" ht="33" customHeight="1" x14ac:dyDescent="0.2">
      <c r="C597" s="48"/>
      <c r="D597" s="48"/>
    </row>
    <row r="598" spans="3:4" ht="33" customHeight="1" x14ac:dyDescent="0.2">
      <c r="C598" s="48"/>
      <c r="D598" s="48"/>
    </row>
    <row r="599" spans="3:4" ht="33" customHeight="1" x14ac:dyDescent="0.2">
      <c r="C599" s="48"/>
      <c r="D599" s="48"/>
    </row>
    <row r="600" spans="3:4" ht="33" customHeight="1" x14ac:dyDescent="0.2">
      <c r="C600" s="48"/>
      <c r="D600" s="48"/>
    </row>
    <row r="601" spans="3:4" ht="33" customHeight="1" x14ac:dyDescent="0.2">
      <c r="C601" s="48"/>
      <c r="D601" s="48"/>
    </row>
    <row r="602" spans="3:4" ht="33" customHeight="1" x14ac:dyDescent="0.2">
      <c r="C602" s="48"/>
      <c r="D602" s="48"/>
    </row>
    <row r="603" spans="3:4" ht="33" customHeight="1" x14ac:dyDescent="0.2">
      <c r="C603" s="48"/>
      <c r="D603" s="48"/>
    </row>
    <row r="604" spans="3:4" ht="33" customHeight="1" x14ac:dyDescent="0.2">
      <c r="C604" s="48"/>
      <c r="D604" s="48"/>
    </row>
    <row r="605" spans="3:4" ht="33" customHeight="1" x14ac:dyDescent="0.2">
      <c r="C605" s="48"/>
      <c r="D605" s="48"/>
    </row>
    <row r="606" spans="3:4" ht="33" customHeight="1" x14ac:dyDescent="0.2">
      <c r="C606" s="48"/>
      <c r="D606" s="48"/>
    </row>
    <row r="607" spans="3:4" ht="33" customHeight="1" x14ac:dyDescent="0.2">
      <c r="C607" s="48"/>
      <c r="D607" s="48"/>
    </row>
    <row r="608" spans="3:4" ht="33" customHeight="1" x14ac:dyDescent="0.2">
      <c r="C608" s="48"/>
      <c r="D608" s="48"/>
    </row>
    <row r="609" spans="3:4" ht="33" customHeight="1" x14ac:dyDescent="0.2">
      <c r="C609" s="48"/>
      <c r="D609" s="48"/>
    </row>
    <row r="610" spans="3:4" ht="33" customHeight="1" x14ac:dyDescent="0.2">
      <c r="C610" s="48"/>
      <c r="D610" s="48"/>
    </row>
    <row r="611" spans="3:4" ht="33" customHeight="1" x14ac:dyDescent="0.2">
      <c r="C611" s="48"/>
      <c r="D611" s="48"/>
    </row>
    <row r="612" spans="3:4" ht="33" customHeight="1" x14ac:dyDescent="0.2">
      <c r="C612" s="48"/>
      <c r="D612" s="48"/>
    </row>
    <row r="613" spans="3:4" ht="33" customHeight="1" x14ac:dyDescent="0.2">
      <c r="C613" s="48"/>
      <c r="D613" s="48"/>
    </row>
    <row r="614" spans="3:4" ht="33" customHeight="1" x14ac:dyDescent="0.2">
      <c r="C614" s="48"/>
      <c r="D614" s="48"/>
    </row>
    <row r="615" spans="3:4" ht="33" customHeight="1" x14ac:dyDescent="0.2">
      <c r="C615" s="48"/>
      <c r="D615" s="48"/>
    </row>
    <row r="616" spans="3:4" ht="33" customHeight="1" x14ac:dyDescent="0.2">
      <c r="C616" s="48"/>
      <c r="D616" s="48"/>
    </row>
    <row r="617" spans="3:4" ht="33" customHeight="1" x14ac:dyDescent="0.2">
      <c r="C617" s="48"/>
      <c r="D617" s="48"/>
    </row>
    <row r="618" spans="3:4" ht="33" customHeight="1" x14ac:dyDescent="0.2">
      <c r="C618" s="48"/>
      <c r="D618" s="48"/>
    </row>
    <row r="619" spans="3:4" ht="33" customHeight="1" x14ac:dyDescent="0.2">
      <c r="C619" s="48"/>
      <c r="D619" s="48"/>
    </row>
    <row r="620" spans="3:4" ht="33" customHeight="1" x14ac:dyDescent="0.2">
      <c r="C620" s="48"/>
      <c r="D620" s="48"/>
    </row>
    <row r="621" spans="3:4" ht="33" customHeight="1" x14ac:dyDescent="0.2">
      <c r="C621" s="48"/>
      <c r="D621" s="48"/>
    </row>
    <row r="622" spans="3:4" ht="33" customHeight="1" x14ac:dyDescent="0.2">
      <c r="C622" s="48"/>
      <c r="D622" s="48"/>
    </row>
    <row r="623" spans="3:4" ht="33" customHeight="1" x14ac:dyDescent="0.2">
      <c r="C623" s="48"/>
      <c r="D623" s="48"/>
    </row>
    <row r="624" spans="3:4" ht="33" customHeight="1" x14ac:dyDescent="0.2">
      <c r="C624" s="48"/>
      <c r="D624" s="48"/>
    </row>
    <row r="625" spans="3:4" ht="33" customHeight="1" x14ac:dyDescent="0.2">
      <c r="C625" s="48"/>
      <c r="D625" s="48"/>
    </row>
    <row r="626" spans="3:4" ht="33" customHeight="1" x14ac:dyDescent="0.2">
      <c r="C626" s="48"/>
      <c r="D626" s="48"/>
    </row>
    <row r="627" spans="3:4" ht="33" customHeight="1" x14ac:dyDescent="0.2">
      <c r="C627" s="48"/>
      <c r="D627" s="48"/>
    </row>
    <row r="628" spans="3:4" ht="33" customHeight="1" x14ac:dyDescent="0.2">
      <c r="C628" s="48"/>
      <c r="D628" s="48"/>
    </row>
    <row r="629" spans="3:4" ht="33" customHeight="1" x14ac:dyDescent="0.2">
      <c r="C629" s="48"/>
      <c r="D629" s="48"/>
    </row>
    <row r="630" spans="3:4" ht="33" customHeight="1" x14ac:dyDescent="0.2">
      <c r="C630" s="48"/>
      <c r="D630" s="48"/>
    </row>
    <row r="631" spans="3:4" ht="33" customHeight="1" x14ac:dyDescent="0.2">
      <c r="C631" s="48"/>
      <c r="D631" s="48"/>
    </row>
    <row r="632" spans="3:4" ht="33" customHeight="1" x14ac:dyDescent="0.2">
      <c r="C632" s="48"/>
      <c r="D632" s="48"/>
    </row>
    <row r="633" spans="3:4" ht="33" customHeight="1" x14ac:dyDescent="0.2">
      <c r="C633" s="48"/>
      <c r="D633" s="48"/>
    </row>
    <row r="634" spans="3:4" ht="33" customHeight="1" x14ac:dyDescent="0.2">
      <c r="C634" s="48"/>
      <c r="D634" s="48"/>
    </row>
    <row r="635" spans="3:4" ht="33" customHeight="1" x14ac:dyDescent="0.2">
      <c r="C635" s="48"/>
      <c r="D635" s="48"/>
    </row>
    <row r="636" spans="3:4" ht="33" customHeight="1" x14ac:dyDescent="0.2">
      <c r="C636" s="48"/>
      <c r="D636" s="48"/>
    </row>
    <row r="637" spans="3:4" ht="33" customHeight="1" x14ac:dyDescent="0.2">
      <c r="C637" s="48"/>
      <c r="D637" s="48"/>
    </row>
    <row r="638" spans="3:4" ht="33" customHeight="1" x14ac:dyDescent="0.2">
      <c r="C638" s="48"/>
      <c r="D638" s="48"/>
    </row>
    <row r="639" spans="3:4" ht="33" customHeight="1" x14ac:dyDescent="0.2">
      <c r="C639" s="48"/>
      <c r="D639" s="48"/>
    </row>
    <row r="640" spans="3:4" ht="33" customHeight="1" x14ac:dyDescent="0.2">
      <c r="C640" s="48"/>
      <c r="D640" s="48"/>
    </row>
    <row r="641" spans="3:4" ht="33" customHeight="1" x14ac:dyDescent="0.2">
      <c r="C641" s="48"/>
      <c r="D641" s="48"/>
    </row>
    <row r="642" spans="3:4" ht="33" customHeight="1" x14ac:dyDescent="0.2">
      <c r="C642" s="48"/>
      <c r="D642" s="48"/>
    </row>
    <row r="643" spans="3:4" ht="33" customHeight="1" x14ac:dyDescent="0.2">
      <c r="C643" s="48"/>
      <c r="D643" s="48"/>
    </row>
    <row r="644" spans="3:4" ht="33" customHeight="1" x14ac:dyDescent="0.2">
      <c r="C644" s="48"/>
      <c r="D644" s="48"/>
    </row>
    <row r="645" spans="3:4" ht="33" customHeight="1" x14ac:dyDescent="0.2">
      <c r="C645" s="48"/>
      <c r="D645" s="48"/>
    </row>
    <row r="646" spans="3:4" ht="33" customHeight="1" x14ac:dyDescent="0.2">
      <c r="C646" s="48"/>
      <c r="D646" s="48"/>
    </row>
    <row r="647" spans="3:4" ht="33" customHeight="1" x14ac:dyDescent="0.2">
      <c r="C647" s="48"/>
      <c r="D647" s="48"/>
    </row>
    <row r="648" spans="3:4" ht="33" customHeight="1" x14ac:dyDescent="0.2">
      <c r="C648" s="48"/>
      <c r="D648" s="48"/>
    </row>
    <row r="649" spans="3:4" ht="33" customHeight="1" x14ac:dyDescent="0.2">
      <c r="C649" s="48"/>
      <c r="D649" s="48"/>
    </row>
    <row r="650" spans="3:4" ht="33" customHeight="1" x14ac:dyDescent="0.2">
      <c r="C650" s="48"/>
      <c r="D650" s="48"/>
    </row>
    <row r="651" spans="3:4" ht="33" customHeight="1" x14ac:dyDescent="0.2">
      <c r="C651" s="48"/>
      <c r="D651" s="48"/>
    </row>
    <row r="652" spans="3:4" ht="33" customHeight="1" x14ac:dyDescent="0.2">
      <c r="C652" s="48"/>
      <c r="D652" s="48"/>
    </row>
    <row r="653" spans="3:4" ht="33" customHeight="1" x14ac:dyDescent="0.2">
      <c r="C653" s="48"/>
      <c r="D653" s="48"/>
    </row>
    <row r="654" spans="3:4" ht="33" customHeight="1" x14ac:dyDescent="0.2">
      <c r="C654" s="48"/>
      <c r="D654" s="48"/>
    </row>
    <row r="655" spans="3:4" ht="33" customHeight="1" x14ac:dyDescent="0.2">
      <c r="C655" s="48"/>
      <c r="D655" s="48"/>
    </row>
    <row r="656" spans="3:4" ht="33" customHeight="1" x14ac:dyDescent="0.2">
      <c r="C656" s="48"/>
      <c r="D656" s="48"/>
    </row>
    <row r="657" spans="3:4" ht="33" customHeight="1" x14ac:dyDescent="0.2">
      <c r="C657" s="48"/>
      <c r="D657" s="48"/>
    </row>
    <row r="658" spans="3:4" ht="33" customHeight="1" x14ac:dyDescent="0.2">
      <c r="C658" s="48"/>
      <c r="D658" s="48"/>
    </row>
    <row r="659" spans="3:4" ht="33" customHeight="1" x14ac:dyDescent="0.2">
      <c r="C659" s="48"/>
      <c r="D659" s="48"/>
    </row>
    <row r="660" spans="3:4" ht="33" customHeight="1" x14ac:dyDescent="0.2">
      <c r="C660" s="48"/>
      <c r="D660" s="48"/>
    </row>
    <row r="661" spans="3:4" ht="33" customHeight="1" x14ac:dyDescent="0.2">
      <c r="C661" s="48"/>
      <c r="D661" s="48"/>
    </row>
    <row r="662" spans="3:4" ht="33" customHeight="1" x14ac:dyDescent="0.2">
      <c r="C662" s="48"/>
      <c r="D662" s="48"/>
    </row>
    <row r="663" spans="3:4" ht="33" customHeight="1" x14ac:dyDescent="0.2">
      <c r="C663" s="48"/>
      <c r="D663" s="48"/>
    </row>
    <row r="664" spans="3:4" ht="33" customHeight="1" x14ac:dyDescent="0.2">
      <c r="C664" s="48"/>
      <c r="D664" s="48"/>
    </row>
    <row r="665" spans="3:4" ht="33" customHeight="1" x14ac:dyDescent="0.2">
      <c r="C665" s="48"/>
      <c r="D665" s="48"/>
    </row>
    <row r="666" spans="3:4" ht="33" customHeight="1" x14ac:dyDescent="0.2">
      <c r="C666" s="48"/>
      <c r="D666" s="48"/>
    </row>
    <row r="667" spans="3:4" ht="33" customHeight="1" x14ac:dyDescent="0.2">
      <c r="C667" s="48"/>
      <c r="D667" s="48"/>
    </row>
    <row r="668" spans="3:4" ht="33" customHeight="1" x14ac:dyDescent="0.2">
      <c r="C668" s="48"/>
      <c r="D668" s="48"/>
    </row>
    <row r="669" spans="3:4" ht="33" customHeight="1" x14ac:dyDescent="0.2">
      <c r="C669" s="48"/>
      <c r="D669" s="48"/>
    </row>
    <row r="670" spans="3:4" ht="33" customHeight="1" x14ac:dyDescent="0.2">
      <c r="C670" s="48"/>
      <c r="D670" s="48"/>
    </row>
    <row r="671" spans="3:4" ht="33" customHeight="1" x14ac:dyDescent="0.2">
      <c r="C671" s="48"/>
      <c r="D671" s="48"/>
    </row>
    <row r="672" spans="3:4" ht="33" customHeight="1" x14ac:dyDescent="0.2">
      <c r="C672" s="48"/>
      <c r="D672" s="48"/>
    </row>
    <row r="673" spans="3:4" ht="33" customHeight="1" x14ac:dyDescent="0.2">
      <c r="C673" s="48"/>
      <c r="D673" s="48"/>
    </row>
    <row r="674" spans="3:4" ht="33" customHeight="1" x14ac:dyDescent="0.2">
      <c r="C674" s="48"/>
      <c r="D674" s="48"/>
    </row>
    <row r="675" spans="3:4" ht="33" customHeight="1" x14ac:dyDescent="0.2">
      <c r="C675" s="48"/>
      <c r="D675" s="48"/>
    </row>
    <row r="676" spans="3:4" ht="33" customHeight="1" x14ac:dyDescent="0.2">
      <c r="C676" s="48"/>
      <c r="D676" s="48"/>
    </row>
    <row r="677" spans="3:4" ht="33" customHeight="1" x14ac:dyDescent="0.2">
      <c r="C677" s="48"/>
      <c r="D677" s="48"/>
    </row>
    <row r="678" spans="3:4" ht="33" customHeight="1" x14ac:dyDescent="0.2">
      <c r="C678" s="48"/>
      <c r="D678" s="48"/>
    </row>
    <row r="679" spans="3:4" ht="33" customHeight="1" x14ac:dyDescent="0.2">
      <c r="C679" s="48"/>
      <c r="D679" s="48"/>
    </row>
    <row r="680" spans="3:4" ht="33" customHeight="1" x14ac:dyDescent="0.2">
      <c r="C680" s="48"/>
      <c r="D680" s="48"/>
    </row>
    <row r="681" spans="3:4" ht="33" customHeight="1" x14ac:dyDescent="0.2">
      <c r="C681" s="48"/>
      <c r="D681" s="48"/>
    </row>
    <row r="682" spans="3:4" ht="33" customHeight="1" x14ac:dyDescent="0.2">
      <c r="C682" s="48"/>
      <c r="D682" s="48"/>
    </row>
    <row r="683" spans="3:4" ht="33" customHeight="1" x14ac:dyDescent="0.2">
      <c r="C683" s="48"/>
      <c r="D683" s="48"/>
    </row>
    <row r="684" spans="3:4" ht="33" customHeight="1" x14ac:dyDescent="0.2">
      <c r="C684" s="48"/>
      <c r="D684" s="48"/>
    </row>
    <row r="685" spans="3:4" ht="33" customHeight="1" x14ac:dyDescent="0.2">
      <c r="C685" s="48"/>
      <c r="D685" s="48"/>
    </row>
    <row r="686" spans="3:4" ht="33" customHeight="1" x14ac:dyDescent="0.2">
      <c r="C686" s="48"/>
      <c r="D686" s="48"/>
    </row>
    <row r="687" spans="3:4" ht="33" customHeight="1" x14ac:dyDescent="0.2">
      <c r="C687" s="48"/>
      <c r="D687" s="48"/>
    </row>
    <row r="688" spans="3:4" ht="33" customHeight="1" x14ac:dyDescent="0.2">
      <c r="C688" s="48"/>
      <c r="D688" s="48"/>
    </row>
    <row r="689" spans="3:4" ht="33" customHeight="1" x14ac:dyDescent="0.2">
      <c r="C689" s="48"/>
      <c r="D689" s="48"/>
    </row>
    <row r="690" spans="3:4" ht="33" customHeight="1" x14ac:dyDescent="0.2">
      <c r="C690" s="48"/>
      <c r="D690" s="48"/>
    </row>
    <row r="691" spans="3:4" ht="33" customHeight="1" x14ac:dyDescent="0.2">
      <c r="C691" s="48"/>
      <c r="D691" s="48"/>
    </row>
    <row r="692" spans="3:4" ht="33" customHeight="1" x14ac:dyDescent="0.2">
      <c r="C692" s="48"/>
      <c r="D692" s="48"/>
    </row>
    <row r="693" spans="3:4" ht="33" customHeight="1" x14ac:dyDescent="0.2">
      <c r="C693" s="48"/>
      <c r="D693" s="48"/>
    </row>
    <row r="694" spans="3:4" ht="33" customHeight="1" x14ac:dyDescent="0.2">
      <c r="C694" s="48"/>
      <c r="D694" s="48"/>
    </row>
    <row r="695" spans="3:4" ht="33" customHeight="1" x14ac:dyDescent="0.2">
      <c r="C695" s="48"/>
      <c r="D695" s="48"/>
    </row>
    <row r="696" spans="3:4" ht="33" customHeight="1" x14ac:dyDescent="0.2">
      <c r="C696" s="48"/>
      <c r="D696" s="48"/>
    </row>
    <row r="697" spans="3:4" ht="33" customHeight="1" x14ac:dyDescent="0.2">
      <c r="C697" s="48"/>
      <c r="D697" s="48"/>
    </row>
    <row r="698" spans="3:4" ht="33" customHeight="1" x14ac:dyDescent="0.2">
      <c r="C698" s="48"/>
      <c r="D698" s="48"/>
    </row>
    <row r="699" spans="3:4" ht="33" customHeight="1" x14ac:dyDescent="0.2">
      <c r="C699" s="48"/>
      <c r="D699" s="48"/>
    </row>
    <row r="700" spans="3:4" ht="33" customHeight="1" x14ac:dyDescent="0.2">
      <c r="C700" s="48"/>
      <c r="D700" s="48"/>
    </row>
    <row r="701" spans="3:4" ht="33" customHeight="1" x14ac:dyDescent="0.2">
      <c r="C701" s="48"/>
      <c r="D701" s="48"/>
    </row>
    <row r="702" spans="3:4" ht="33" customHeight="1" x14ac:dyDescent="0.2">
      <c r="C702" s="48"/>
      <c r="D702" s="48"/>
    </row>
    <row r="703" spans="3:4" ht="33" customHeight="1" x14ac:dyDescent="0.2">
      <c r="C703" s="48"/>
      <c r="D703" s="48"/>
    </row>
    <row r="704" spans="3:4" ht="33" customHeight="1" x14ac:dyDescent="0.2">
      <c r="C704" s="48"/>
      <c r="D704" s="48"/>
    </row>
    <row r="705" spans="3:4" ht="33" customHeight="1" x14ac:dyDescent="0.2">
      <c r="C705" s="48"/>
      <c r="D705" s="48"/>
    </row>
    <row r="706" spans="3:4" ht="33" customHeight="1" x14ac:dyDescent="0.2">
      <c r="C706" s="48"/>
      <c r="D706" s="48"/>
    </row>
    <row r="707" spans="3:4" ht="33" customHeight="1" x14ac:dyDescent="0.2">
      <c r="C707" s="48"/>
      <c r="D707" s="48"/>
    </row>
    <row r="708" spans="3:4" ht="33" customHeight="1" x14ac:dyDescent="0.2">
      <c r="C708" s="48"/>
      <c r="D708" s="48"/>
    </row>
    <row r="709" spans="3:4" ht="33" customHeight="1" x14ac:dyDescent="0.2">
      <c r="C709" s="48"/>
      <c r="D709" s="48"/>
    </row>
    <row r="710" spans="3:4" ht="33" customHeight="1" x14ac:dyDescent="0.2">
      <c r="C710" s="48"/>
      <c r="D710" s="48"/>
    </row>
    <row r="711" spans="3:4" ht="33" customHeight="1" x14ac:dyDescent="0.2">
      <c r="C711" s="48"/>
      <c r="D711" s="48"/>
    </row>
    <row r="712" spans="3:4" ht="33" customHeight="1" x14ac:dyDescent="0.2">
      <c r="C712" s="48"/>
      <c r="D712" s="48"/>
    </row>
    <row r="713" spans="3:4" ht="33" customHeight="1" x14ac:dyDescent="0.2">
      <c r="C713" s="48"/>
      <c r="D713" s="48"/>
    </row>
    <row r="714" spans="3:4" ht="33" customHeight="1" x14ac:dyDescent="0.2">
      <c r="C714" s="48"/>
      <c r="D714" s="48"/>
    </row>
    <row r="715" spans="3:4" ht="33" customHeight="1" x14ac:dyDescent="0.2">
      <c r="C715" s="48"/>
      <c r="D715" s="48"/>
    </row>
    <row r="716" spans="3:4" ht="33" customHeight="1" x14ac:dyDescent="0.2">
      <c r="C716" s="48"/>
      <c r="D716" s="48"/>
    </row>
    <row r="717" spans="3:4" ht="33" customHeight="1" x14ac:dyDescent="0.2">
      <c r="C717" s="48"/>
      <c r="D717" s="48"/>
    </row>
    <row r="718" spans="3:4" ht="33" customHeight="1" x14ac:dyDescent="0.2">
      <c r="C718" s="48"/>
      <c r="D718" s="48"/>
    </row>
    <row r="719" spans="3:4" ht="33" customHeight="1" x14ac:dyDescent="0.2">
      <c r="C719" s="48"/>
      <c r="D719" s="48"/>
    </row>
    <row r="720" spans="3:4" ht="33" customHeight="1" x14ac:dyDescent="0.2">
      <c r="C720" s="48"/>
      <c r="D720" s="48"/>
    </row>
    <row r="721" spans="3:4" ht="33" customHeight="1" x14ac:dyDescent="0.2">
      <c r="C721" s="48"/>
      <c r="D721" s="48"/>
    </row>
    <row r="722" spans="3:4" ht="33" customHeight="1" x14ac:dyDescent="0.2">
      <c r="C722" s="48"/>
      <c r="D722" s="48"/>
    </row>
    <row r="723" spans="3:4" ht="33" customHeight="1" x14ac:dyDescent="0.2">
      <c r="C723" s="48"/>
      <c r="D723" s="48"/>
    </row>
    <row r="724" spans="3:4" ht="33" customHeight="1" x14ac:dyDescent="0.2">
      <c r="C724" s="48"/>
      <c r="D724" s="48"/>
    </row>
    <row r="725" spans="3:4" ht="33" customHeight="1" x14ac:dyDescent="0.2">
      <c r="C725" s="48"/>
      <c r="D725" s="48"/>
    </row>
    <row r="726" spans="3:4" ht="33" customHeight="1" x14ac:dyDescent="0.2">
      <c r="C726" s="48"/>
      <c r="D726" s="48"/>
    </row>
    <row r="727" spans="3:4" ht="33" customHeight="1" x14ac:dyDescent="0.2">
      <c r="C727" s="48"/>
      <c r="D727" s="48"/>
    </row>
    <row r="728" spans="3:4" ht="33" customHeight="1" x14ac:dyDescent="0.2">
      <c r="C728" s="48"/>
      <c r="D728" s="48"/>
    </row>
    <row r="729" spans="3:4" ht="33" customHeight="1" x14ac:dyDescent="0.2">
      <c r="C729" s="48"/>
      <c r="D729" s="48"/>
    </row>
    <row r="730" spans="3:4" ht="33" customHeight="1" x14ac:dyDescent="0.2">
      <c r="C730" s="48"/>
      <c r="D730" s="48"/>
    </row>
    <row r="731" spans="3:4" ht="33" customHeight="1" x14ac:dyDescent="0.2">
      <c r="C731" s="48"/>
      <c r="D731" s="48"/>
    </row>
    <row r="732" spans="3:4" ht="33" customHeight="1" x14ac:dyDescent="0.2">
      <c r="C732" s="48"/>
      <c r="D732" s="48"/>
    </row>
    <row r="733" spans="3:4" ht="33" customHeight="1" x14ac:dyDescent="0.2">
      <c r="C733" s="48"/>
      <c r="D733" s="48"/>
    </row>
    <row r="734" spans="3:4" ht="33" customHeight="1" x14ac:dyDescent="0.2">
      <c r="C734" s="48"/>
      <c r="D734" s="48"/>
    </row>
    <row r="735" spans="3:4" ht="33" customHeight="1" x14ac:dyDescent="0.2">
      <c r="C735" s="48"/>
      <c r="D735" s="48"/>
    </row>
    <row r="736" spans="3:4" ht="33" customHeight="1" x14ac:dyDescent="0.2">
      <c r="C736" s="48"/>
      <c r="D736" s="48"/>
    </row>
    <row r="737" spans="3:4" ht="33" customHeight="1" x14ac:dyDescent="0.2">
      <c r="C737" s="48"/>
      <c r="D737" s="48"/>
    </row>
    <row r="738" spans="3:4" ht="33" customHeight="1" x14ac:dyDescent="0.2">
      <c r="C738" s="48"/>
      <c r="D738" s="48"/>
    </row>
    <row r="739" spans="3:4" ht="33" customHeight="1" x14ac:dyDescent="0.2">
      <c r="C739" s="48"/>
      <c r="D739" s="48"/>
    </row>
    <row r="740" spans="3:4" ht="33" customHeight="1" x14ac:dyDescent="0.2">
      <c r="C740" s="48"/>
      <c r="D740" s="48"/>
    </row>
    <row r="741" spans="3:4" ht="33" customHeight="1" x14ac:dyDescent="0.2">
      <c r="C741" s="48"/>
      <c r="D741" s="48"/>
    </row>
    <row r="742" spans="3:4" ht="33" customHeight="1" x14ac:dyDescent="0.2">
      <c r="C742" s="48"/>
      <c r="D742" s="48"/>
    </row>
    <row r="743" spans="3:4" ht="33" customHeight="1" x14ac:dyDescent="0.2">
      <c r="C743" s="48"/>
      <c r="D743" s="48"/>
    </row>
    <row r="744" spans="3:4" ht="33" customHeight="1" x14ac:dyDescent="0.2">
      <c r="C744" s="48"/>
      <c r="D744" s="48"/>
    </row>
    <row r="745" spans="3:4" ht="33" customHeight="1" x14ac:dyDescent="0.2">
      <c r="C745" s="48"/>
      <c r="D745" s="48"/>
    </row>
    <row r="746" spans="3:4" ht="33" customHeight="1" x14ac:dyDescent="0.2">
      <c r="C746" s="48"/>
      <c r="D746" s="48"/>
    </row>
    <row r="747" spans="3:4" ht="33" customHeight="1" x14ac:dyDescent="0.2">
      <c r="C747" s="48"/>
      <c r="D747" s="48"/>
    </row>
    <row r="748" spans="3:4" ht="33" customHeight="1" x14ac:dyDescent="0.2">
      <c r="C748" s="48"/>
      <c r="D748" s="48"/>
    </row>
    <row r="749" spans="3:4" ht="33" customHeight="1" x14ac:dyDescent="0.2">
      <c r="C749" s="48"/>
      <c r="D749" s="48"/>
    </row>
    <row r="750" spans="3:4" ht="33" customHeight="1" x14ac:dyDescent="0.2">
      <c r="C750" s="48"/>
      <c r="D750" s="48"/>
    </row>
    <row r="751" spans="3:4" ht="33" customHeight="1" x14ac:dyDescent="0.2">
      <c r="C751" s="48"/>
      <c r="D751" s="48"/>
    </row>
    <row r="752" spans="3:4" ht="33" customHeight="1" x14ac:dyDescent="0.2">
      <c r="C752" s="48"/>
      <c r="D752" s="48"/>
    </row>
    <row r="753" spans="3:4" ht="33" customHeight="1" x14ac:dyDescent="0.2">
      <c r="C753" s="48"/>
      <c r="D753" s="48"/>
    </row>
    <row r="754" spans="3:4" ht="33" customHeight="1" x14ac:dyDescent="0.2">
      <c r="C754" s="48"/>
      <c r="D754" s="48"/>
    </row>
    <row r="755" spans="3:4" ht="33" customHeight="1" x14ac:dyDescent="0.2">
      <c r="C755" s="48"/>
      <c r="D755" s="48"/>
    </row>
    <row r="756" spans="3:4" ht="33" customHeight="1" x14ac:dyDescent="0.2">
      <c r="C756" s="48"/>
      <c r="D756" s="48"/>
    </row>
    <row r="757" spans="3:4" ht="33" customHeight="1" x14ac:dyDescent="0.2">
      <c r="C757" s="48"/>
      <c r="D757" s="48"/>
    </row>
    <row r="758" spans="3:4" ht="33" customHeight="1" x14ac:dyDescent="0.2">
      <c r="C758" s="48"/>
      <c r="D758" s="48"/>
    </row>
    <row r="759" spans="3:4" ht="33" customHeight="1" x14ac:dyDescent="0.2">
      <c r="C759" s="48"/>
      <c r="D759" s="48"/>
    </row>
    <row r="760" spans="3:4" ht="33" customHeight="1" x14ac:dyDescent="0.2">
      <c r="C760" s="48"/>
      <c r="D760" s="48"/>
    </row>
    <row r="761" spans="3:4" ht="33" customHeight="1" x14ac:dyDescent="0.2">
      <c r="C761" s="48"/>
      <c r="D761" s="48"/>
    </row>
    <row r="762" spans="3:4" ht="33" customHeight="1" x14ac:dyDescent="0.2">
      <c r="C762" s="48"/>
      <c r="D762" s="48"/>
    </row>
    <row r="763" spans="3:4" ht="33" customHeight="1" x14ac:dyDescent="0.2">
      <c r="C763" s="48"/>
      <c r="D763" s="48"/>
    </row>
    <row r="764" spans="3:4" ht="33" customHeight="1" x14ac:dyDescent="0.2">
      <c r="C764" s="48"/>
      <c r="D764" s="48"/>
    </row>
    <row r="765" spans="3:4" ht="33" customHeight="1" x14ac:dyDescent="0.2">
      <c r="C765" s="48"/>
      <c r="D765" s="48"/>
    </row>
    <row r="766" spans="3:4" ht="33" customHeight="1" x14ac:dyDescent="0.2">
      <c r="C766" s="48"/>
      <c r="D766" s="48"/>
    </row>
    <row r="767" spans="3:4" ht="33" customHeight="1" x14ac:dyDescent="0.2">
      <c r="C767" s="48"/>
      <c r="D767" s="48"/>
    </row>
    <row r="768" spans="3:4" ht="33" customHeight="1" x14ac:dyDescent="0.2">
      <c r="C768" s="48"/>
      <c r="D768" s="48"/>
    </row>
    <row r="769" spans="3:4" ht="33" customHeight="1" x14ac:dyDescent="0.2">
      <c r="C769" s="48"/>
      <c r="D769" s="48"/>
    </row>
    <row r="770" spans="3:4" ht="33" customHeight="1" x14ac:dyDescent="0.2">
      <c r="C770" s="48"/>
      <c r="D770" s="48"/>
    </row>
    <row r="771" spans="3:4" ht="33" customHeight="1" x14ac:dyDescent="0.2">
      <c r="C771" s="48"/>
      <c r="D771" s="48"/>
    </row>
    <row r="772" spans="3:4" ht="33" customHeight="1" x14ac:dyDescent="0.2">
      <c r="C772" s="48"/>
      <c r="D772" s="48"/>
    </row>
    <row r="773" spans="3:4" ht="33" customHeight="1" x14ac:dyDescent="0.2">
      <c r="C773" s="48"/>
      <c r="D773" s="48"/>
    </row>
    <row r="774" spans="3:4" ht="33" customHeight="1" x14ac:dyDescent="0.2">
      <c r="C774" s="48"/>
      <c r="D774" s="48"/>
    </row>
    <row r="775" spans="3:4" ht="33" customHeight="1" x14ac:dyDescent="0.2">
      <c r="C775" s="48"/>
      <c r="D775" s="48"/>
    </row>
    <row r="776" spans="3:4" ht="33" customHeight="1" x14ac:dyDescent="0.2">
      <c r="C776" s="48"/>
      <c r="D776" s="48"/>
    </row>
    <row r="777" spans="3:4" ht="33" customHeight="1" x14ac:dyDescent="0.2">
      <c r="C777" s="48"/>
      <c r="D777" s="48"/>
    </row>
    <row r="778" spans="3:4" ht="33" customHeight="1" x14ac:dyDescent="0.2">
      <c r="C778" s="48"/>
      <c r="D778" s="48"/>
    </row>
    <row r="779" spans="3:4" ht="33" customHeight="1" x14ac:dyDescent="0.2">
      <c r="C779" s="48"/>
      <c r="D779" s="48"/>
    </row>
    <row r="780" spans="3:4" ht="33" customHeight="1" x14ac:dyDescent="0.2">
      <c r="C780" s="48"/>
      <c r="D780" s="48"/>
    </row>
    <row r="781" spans="3:4" ht="33" customHeight="1" x14ac:dyDescent="0.2">
      <c r="C781" s="48"/>
      <c r="D781" s="48"/>
    </row>
    <row r="782" spans="3:4" ht="33" customHeight="1" x14ac:dyDescent="0.2">
      <c r="C782" s="48"/>
      <c r="D782" s="48"/>
    </row>
    <row r="783" spans="3:4" ht="33" customHeight="1" x14ac:dyDescent="0.2">
      <c r="C783" s="48"/>
      <c r="D783" s="48"/>
    </row>
    <row r="784" spans="3:4" ht="33" customHeight="1" x14ac:dyDescent="0.2">
      <c r="C784" s="48"/>
      <c r="D784" s="48"/>
    </row>
    <row r="785" spans="3:4" ht="33" customHeight="1" x14ac:dyDescent="0.2">
      <c r="C785" s="48"/>
      <c r="D785" s="48"/>
    </row>
    <row r="786" spans="3:4" ht="33" customHeight="1" x14ac:dyDescent="0.2">
      <c r="C786" s="48"/>
      <c r="D786" s="48"/>
    </row>
    <row r="787" spans="3:4" ht="33" customHeight="1" x14ac:dyDescent="0.2">
      <c r="C787" s="48"/>
      <c r="D787" s="48"/>
    </row>
    <row r="788" spans="3:4" ht="33" customHeight="1" x14ac:dyDescent="0.2">
      <c r="C788" s="48"/>
      <c r="D788" s="48"/>
    </row>
    <row r="789" spans="3:4" ht="33" customHeight="1" x14ac:dyDescent="0.2">
      <c r="C789" s="48"/>
      <c r="D789" s="48"/>
    </row>
    <row r="790" spans="3:4" ht="33" customHeight="1" x14ac:dyDescent="0.2">
      <c r="C790" s="48"/>
      <c r="D790" s="48"/>
    </row>
    <row r="791" spans="3:4" ht="33" customHeight="1" x14ac:dyDescent="0.2">
      <c r="C791" s="48"/>
      <c r="D791" s="48"/>
    </row>
    <row r="792" spans="3:4" ht="33" customHeight="1" x14ac:dyDescent="0.2">
      <c r="C792" s="48"/>
      <c r="D792" s="48"/>
    </row>
    <row r="793" spans="3:4" ht="33" customHeight="1" x14ac:dyDescent="0.2">
      <c r="C793" s="48"/>
      <c r="D793" s="48"/>
    </row>
    <row r="794" spans="3:4" ht="33" customHeight="1" x14ac:dyDescent="0.2">
      <c r="C794" s="48"/>
      <c r="D794" s="48"/>
    </row>
    <row r="795" spans="3:4" ht="33" customHeight="1" x14ac:dyDescent="0.2">
      <c r="C795" s="48"/>
      <c r="D795" s="48"/>
    </row>
    <row r="796" spans="3:4" ht="33" customHeight="1" x14ac:dyDescent="0.2">
      <c r="C796" s="48"/>
      <c r="D796" s="48"/>
    </row>
    <row r="797" spans="3:4" ht="33" customHeight="1" x14ac:dyDescent="0.2">
      <c r="C797" s="48"/>
      <c r="D797" s="48"/>
    </row>
    <row r="798" spans="3:4" ht="33" customHeight="1" x14ac:dyDescent="0.2">
      <c r="C798" s="48"/>
      <c r="D798" s="48"/>
    </row>
    <row r="799" spans="3:4" ht="33" customHeight="1" x14ac:dyDescent="0.2">
      <c r="C799" s="48"/>
      <c r="D799" s="48"/>
    </row>
    <row r="800" spans="3:4" ht="33" customHeight="1" x14ac:dyDescent="0.2">
      <c r="C800" s="48"/>
      <c r="D800" s="48"/>
    </row>
    <row r="801" spans="3:4" ht="33" customHeight="1" x14ac:dyDescent="0.2">
      <c r="C801" s="48"/>
      <c r="D801" s="48"/>
    </row>
    <row r="802" spans="3:4" ht="33" customHeight="1" x14ac:dyDescent="0.2">
      <c r="C802" s="48"/>
      <c r="D802" s="48"/>
    </row>
    <row r="803" spans="3:4" ht="33" customHeight="1" x14ac:dyDescent="0.2">
      <c r="C803" s="48"/>
      <c r="D803" s="48"/>
    </row>
    <row r="804" spans="3:4" ht="33" customHeight="1" x14ac:dyDescent="0.2">
      <c r="C804" s="48"/>
      <c r="D804" s="48"/>
    </row>
    <row r="805" spans="3:4" ht="33" customHeight="1" x14ac:dyDescent="0.2">
      <c r="C805" s="48"/>
      <c r="D805" s="48"/>
    </row>
    <row r="806" spans="3:4" ht="33" customHeight="1" x14ac:dyDescent="0.2">
      <c r="C806" s="48"/>
      <c r="D806" s="48"/>
    </row>
    <row r="807" spans="3:4" ht="33" customHeight="1" x14ac:dyDescent="0.2">
      <c r="C807" s="48"/>
      <c r="D807" s="48"/>
    </row>
    <row r="808" spans="3:4" ht="33" customHeight="1" x14ac:dyDescent="0.2">
      <c r="C808" s="48"/>
      <c r="D808" s="48"/>
    </row>
    <row r="809" spans="3:4" ht="33" customHeight="1" x14ac:dyDescent="0.2">
      <c r="C809" s="48"/>
      <c r="D809" s="48"/>
    </row>
    <row r="810" spans="3:4" ht="33" customHeight="1" x14ac:dyDescent="0.2">
      <c r="C810" s="48"/>
      <c r="D810" s="48"/>
    </row>
    <row r="811" spans="3:4" ht="33" customHeight="1" x14ac:dyDescent="0.2">
      <c r="C811" s="48"/>
      <c r="D811" s="48"/>
    </row>
    <row r="812" spans="3:4" ht="33" customHeight="1" x14ac:dyDescent="0.2">
      <c r="C812" s="48"/>
      <c r="D812" s="48"/>
    </row>
    <row r="813" spans="3:4" ht="33" customHeight="1" x14ac:dyDescent="0.2">
      <c r="C813" s="48"/>
      <c r="D813" s="48"/>
    </row>
    <row r="814" spans="3:4" ht="33" customHeight="1" x14ac:dyDescent="0.2">
      <c r="C814" s="48"/>
      <c r="D814" s="48"/>
    </row>
    <row r="815" spans="3:4" ht="33" customHeight="1" x14ac:dyDescent="0.2">
      <c r="C815" s="48"/>
      <c r="D815" s="48"/>
    </row>
    <row r="816" spans="3:4" ht="33" customHeight="1" x14ac:dyDescent="0.2">
      <c r="C816" s="48"/>
      <c r="D816" s="48"/>
    </row>
    <row r="817" spans="3:4" ht="33" customHeight="1" x14ac:dyDescent="0.2">
      <c r="C817" s="48"/>
      <c r="D817" s="48"/>
    </row>
    <row r="818" spans="3:4" ht="33" customHeight="1" x14ac:dyDescent="0.2">
      <c r="C818" s="48"/>
      <c r="D818" s="48"/>
    </row>
    <row r="819" spans="3:4" ht="33" customHeight="1" x14ac:dyDescent="0.2">
      <c r="C819" s="48"/>
      <c r="D819" s="48"/>
    </row>
    <row r="820" spans="3:4" ht="33" customHeight="1" x14ac:dyDescent="0.2">
      <c r="C820" s="48"/>
      <c r="D820" s="48"/>
    </row>
    <row r="821" spans="3:4" ht="33" customHeight="1" x14ac:dyDescent="0.2">
      <c r="C821" s="48"/>
      <c r="D821" s="48"/>
    </row>
    <row r="822" spans="3:4" ht="33" customHeight="1" x14ac:dyDescent="0.2">
      <c r="C822" s="48"/>
      <c r="D822" s="48"/>
    </row>
    <row r="823" spans="3:4" ht="33" customHeight="1" x14ac:dyDescent="0.2">
      <c r="C823" s="48"/>
      <c r="D823" s="48"/>
    </row>
    <row r="824" spans="3:4" ht="33" customHeight="1" x14ac:dyDescent="0.2">
      <c r="C824" s="48"/>
      <c r="D824" s="48"/>
    </row>
    <row r="825" spans="3:4" ht="33" customHeight="1" x14ac:dyDescent="0.2">
      <c r="C825" s="48"/>
      <c r="D825" s="48"/>
    </row>
    <row r="826" spans="3:4" ht="33" customHeight="1" x14ac:dyDescent="0.2">
      <c r="C826" s="48"/>
      <c r="D826" s="48"/>
    </row>
    <row r="827" spans="3:4" ht="33" customHeight="1" x14ac:dyDescent="0.2">
      <c r="C827" s="48"/>
      <c r="D827" s="48"/>
    </row>
    <row r="828" spans="3:4" ht="33" customHeight="1" x14ac:dyDescent="0.2">
      <c r="C828" s="48"/>
      <c r="D828" s="48"/>
    </row>
    <row r="829" spans="3:4" ht="33" customHeight="1" x14ac:dyDescent="0.2">
      <c r="C829" s="48"/>
      <c r="D829" s="48"/>
    </row>
    <row r="830" spans="3:4" ht="33" customHeight="1" x14ac:dyDescent="0.2">
      <c r="C830" s="48"/>
      <c r="D830" s="48"/>
    </row>
    <row r="831" spans="3:4" ht="33" customHeight="1" x14ac:dyDescent="0.2">
      <c r="C831" s="48"/>
      <c r="D831" s="48"/>
    </row>
    <row r="832" spans="3:4" ht="33" customHeight="1" x14ac:dyDescent="0.2">
      <c r="C832" s="48"/>
      <c r="D832" s="48"/>
    </row>
    <row r="833" spans="3:4" ht="33" customHeight="1" x14ac:dyDescent="0.2">
      <c r="C833" s="48"/>
      <c r="D833" s="48"/>
    </row>
    <row r="834" spans="3:4" ht="33" customHeight="1" x14ac:dyDescent="0.2">
      <c r="C834" s="48"/>
      <c r="D834" s="48"/>
    </row>
    <row r="835" spans="3:4" ht="33" customHeight="1" x14ac:dyDescent="0.2">
      <c r="C835" s="48"/>
      <c r="D835" s="48"/>
    </row>
    <row r="836" spans="3:4" ht="33" customHeight="1" x14ac:dyDescent="0.2">
      <c r="C836" s="48"/>
      <c r="D836" s="48"/>
    </row>
    <row r="837" spans="3:4" ht="33" customHeight="1" x14ac:dyDescent="0.2">
      <c r="C837" s="48"/>
      <c r="D837" s="48"/>
    </row>
    <row r="838" spans="3:4" ht="33" customHeight="1" x14ac:dyDescent="0.2">
      <c r="C838" s="48"/>
      <c r="D838" s="48"/>
    </row>
    <row r="839" spans="3:4" ht="33" customHeight="1" x14ac:dyDescent="0.2">
      <c r="C839" s="48"/>
      <c r="D839" s="48"/>
    </row>
    <row r="840" spans="3:4" ht="33" customHeight="1" x14ac:dyDescent="0.2">
      <c r="C840" s="48"/>
      <c r="D840" s="48"/>
    </row>
    <row r="841" spans="3:4" ht="33" customHeight="1" x14ac:dyDescent="0.2">
      <c r="C841" s="48"/>
      <c r="D841" s="48"/>
    </row>
    <row r="842" spans="3:4" ht="33" customHeight="1" x14ac:dyDescent="0.2">
      <c r="C842" s="48"/>
      <c r="D842" s="48"/>
    </row>
    <row r="843" spans="3:4" ht="33" customHeight="1" x14ac:dyDescent="0.2">
      <c r="C843" s="48"/>
      <c r="D843" s="48"/>
    </row>
    <row r="844" spans="3:4" ht="33" customHeight="1" x14ac:dyDescent="0.2">
      <c r="C844" s="48"/>
      <c r="D844" s="48"/>
    </row>
    <row r="845" spans="3:4" ht="33" customHeight="1" x14ac:dyDescent="0.2">
      <c r="C845" s="48"/>
      <c r="D845" s="48"/>
    </row>
    <row r="846" spans="3:4" ht="33" customHeight="1" x14ac:dyDescent="0.2">
      <c r="C846" s="48"/>
      <c r="D846" s="48"/>
    </row>
    <row r="847" spans="3:4" ht="33" customHeight="1" x14ac:dyDescent="0.2">
      <c r="C847" s="48"/>
      <c r="D847" s="48"/>
    </row>
    <row r="848" spans="3:4" ht="33" customHeight="1" x14ac:dyDescent="0.2">
      <c r="C848" s="48"/>
      <c r="D848" s="48"/>
    </row>
    <row r="849" spans="3:4" ht="33" customHeight="1" x14ac:dyDescent="0.2">
      <c r="C849" s="48"/>
      <c r="D849" s="48"/>
    </row>
    <row r="850" spans="3:4" ht="33" customHeight="1" x14ac:dyDescent="0.2">
      <c r="C850" s="48"/>
      <c r="D850" s="48"/>
    </row>
    <row r="851" spans="3:4" ht="33" customHeight="1" x14ac:dyDescent="0.2">
      <c r="C851" s="48"/>
      <c r="D851" s="48"/>
    </row>
    <row r="852" spans="3:4" ht="33" customHeight="1" x14ac:dyDescent="0.2">
      <c r="C852" s="48"/>
      <c r="D852" s="48"/>
    </row>
    <row r="853" spans="3:4" ht="33" customHeight="1" x14ac:dyDescent="0.2">
      <c r="C853" s="48"/>
      <c r="D853" s="48"/>
    </row>
    <row r="854" spans="3:4" ht="33" customHeight="1" x14ac:dyDescent="0.2">
      <c r="C854" s="48"/>
      <c r="D854" s="48"/>
    </row>
    <row r="855" spans="3:4" ht="33" customHeight="1" x14ac:dyDescent="0.2">
      <c r="C855" s="48"/>
      <c r="D855" s="48"/>
    </row>
    <row r="856" spans="3:4" ht="33" customHeight="1" x14ac:dyDescent="0.2">
      <c r="C856" s="48"/>
      <c r="D856" s="48"/>
    </row>
    <row r="857" spans="3:4" ht="33" customHeight="1" x14ac:dyDescent="0.2">
      <c r="C857" s="48"/>
      <c r="D857" s="48"/>
    </row>
    <row r="858" spans="3:4" ht="33" customHeight="1" x14ac:dyDescent="0.2">
      <c r="C858" s="48"/>
      <c r="D858" s="48"/>
    </row>
    <row r="859" spans="3:4" ht="33" customHeight="1" x14ac:dyDescent="0.2">
      <c r="C859" s="48"/>
      <c r="D859" s="48"/>
    </row>
    <row r="860" spans="3:4" ht="33" customHeight="1" x14ac:dyDescent="0.2">
      <c r="C860" s="48"/>
      <c r="D860" s="48"/>
    </row>
    <row r="861" spans="3:4" ht="33" customHeight="1" x14ac:dyDescent="0.2">
      <c r="C861" s="48"/>
      <c r="D861" s="48"/>
    </row>
    <row r="862" spans="3:4" ht="33" customHeight="1" x14ac:dyDescent="0.2">
      <c r="C862" s="48"/>
      <c r="D862" s="48"/>
    </row>
    <row r="863" spans="3:4" ht="33" customHeight="1" x14ac:dyDescent="0.2">
      <c r="C863" s="48"/>
      <c r="D863" s="48"/>
    </row>
    <row r="864" spans="3:4" ht="33" customHeight="1" x14ac:dyDescent="0.2">
      <c r="C864" s="48"/>
      <c r="D864" s="48"/>
    </row>
    <row r="865" spans="3:4" ht="33" customHeight="1" x14ac:dyDescent="0.2">
      <c r="C865" s="48"/>
      <c r="D865" s="48"/>
    </row>
    <row r="866" spans="3:4" ht="33" customHeight="1" x14ac:dyDescent="0.2">
      <c r="C866" s="48"/>
      <c r="D866" s="48"/>
    </row>
    <row r="867" spans="3:4" ht="33" customHeight="1" x14ac:dyDescent="0.2">
      <c r="C867" s="48"/>
      <c r="D867" s="48"/>
    </row>
    <row r="868" spans="3:4" ht="33" customHeight="1" x14ac:dyDescent="0.2">
      <c r="C868" s="48"/>
      <c r="D868" s="48"/>
    </row>
    <row r="869" spans="3:4" ht="33" customHeight="1" x14ac:dyDescent="0.2">
      <c r="C869" s="48"/>
      <c r="D869" s="48"/>
    </row>
    <row r="870" spans="3:4" ht="33" customHeight="1" x14ac:dyDescent="0.2">
      <c r="C870" s="48"/>
      <c r="D870" s="48"/>
    </row>
    <row r="871" spans="3:4" ht="33" customHeight="1" x14ac:dyDescent="0.2">
      <c r="C871" s="48"/>
      <c r="D871" s="48"/>
    </row>
    <row r="872" spans="3:4" ht="33" customHeight="1" x14ac:dyDescent="0.2">
      <c r="C872" s="48"/>
      <c r="D872" s="48"/>
    </row>
    <row r="873" spans="3:4" ht="33" customHeight="1" x14ac:dyDescent="0.2">
      <c r="C873" s="48"/>
      <c r="D873" s="48"/>
    </row>
    <row r="874" spans="3:4" ht="33" customHeight="1" x14ac:dyDescent="0.2">
      <c r="C874" s="48"/>
      <c r="D874" s="48"/>
    </row>
    <row r="875" spans="3:4" ht="33" customHeight="1" x14ac:dyDescent="0.2">
      <c r="C875" s="48"/>
      <c r="D875" s="48"/>
    </row>
    <row r="876" spans="3:4" ht="33" customHeight="1" x14ac:dyDescent="0.2">
      <c r="C876" s="48"/>
      <c r="D876" s="48"/>
    </row>
    <row r="877" spans="3:4" ht="33" customHeight="1" x14ac:dyDescent="0.2">
      <c r="C877" s="48"/>
      <c r="D877" s="48"/>
    </row>
    <row r="878" spans="3:4" ht="33" customHeight="1" x14ac:dyDescent="0.2">
      <c r="C878" s="48"/>
      <c r="D878" s="48"/>
    </row>
    <row r="879" spans="3:4" ht="33" customHeight="1" x14ac:dyDescent="0.2">
      <c r="C879" s="48"/>
      <c r="D879" s="48"/>
    </row>
    <row r="880" spans="3:4" ht="33" customHeight="1" x14ac:dyDescent="0.2">
      <c r="C880" s="48"/>
      <c r="D880" s="48"/>
    </row>
    <row r="881" spans="3:4" ht="33" customHeight="1" x14ac:dyDescent="0.2">
      <c r="C881" s="48"/>
      <c r="D881" s="48"/>
    </row>
    <row r="882" spans="3:4" ht="33" customHeight="1" x14ac:dyDescent="0.2">
      <c r="C882" s="48"/>
      <c r="D882" s="48"/>
    </row>
    <row r="883" spans="3:4" ht="33" customHeight="1" x14ac:dyDescent="0.2">
      <c r="C883" s="48"/>
      <c r="D883" s="48"/>
    </row>
    <row r="884" spans="3:4" ht="33" customHeight="1" x14ac:dyDescent="0.2">
      <c r="C884" s="48"/>
      <c r="D884" s="48"/>
    </row>
    <row r="885" spans="3:4" ht="33" customHeight="1" x14ac:dyDescent="0.2">
      <c r="C885" s="48"/>
      <c r="D885" s="48"/>
    </row>
    <row r="886" spans="3:4" ht="33" customHeight="1" x14ac:dyDescent="0.2">
      <c r="C886" s="48"/>
      <c r="D886" s="48"/>
    </row>
    <row r="887" spans="3:4" ht="33" customHeight="1" x14ac:dyDescent="0.2">
      <c r="C887" s="48"/>
      <c r="D887" s="48"/>
    </row>
    <row r="888" spans="3:4" ht="33" customHeight="1" x14ac:dyDescent="0.2">
      <c r="C888" s="48"/>
      <c r="D888" s="48"/>
    </row>
    <row r="889" spans="3:4" ht="33" customHeight="1" x14ac:dyDescent="0.2">
      <c r="C889" s="48"/>
      <c r="D889" s="48"/>
    </row>
    <row r="890" spans="3:4" ht="33" customHeight="1" x14ac:dyDescent="0.2">
      <c r="C890" s="48"/>
      <c r="D890" s="48"/>
    </row>
    <row r="891" spans="3:4" ht="33" customHeight="1" x14ac:dyDescent="0.2">
      <c r="C891" s="48"/>
      <c r="D891" s="48"/>
    </row>
    <row r="892" spans="3:4" ht="33" customHeight="1" x14ac:dyDescent="0.2">
      <c r="C892" s="48"/>
      <c r="D892" s="48"/>
    </row>
    <row r="893" spans="3:4" ht="33" customHeight="1" x14ac:dyDescent="0.2">
      <c r="C893" s="48"/>
      <c r="D893" s="48"/>
    </row>
    <row r="894" spans="3:4" ht="33" customHeight="1" x14ac:dyDescent="0.2">
      <c r="C894" s="48"/>
      <c r="D894" s="48"/>
    </row>
    <row r="895" spans="3:4" ht="33" customHeight="1" x14ac:dyDescent="0.2">
      <c r="C895" s="48"/>
      <c r="D895" s="48"/>
    </row>
    <row r="896" spans="3:4" ht="33" customHeight="1" x14ac:dyDescent="0.2">
      <c r="C896" s="48"/>
      <c r="D896" s="48"/>
    </row>
    <row r="897" spans="3:4" ht="33" customHeight="1" x14ac:dyDescent="0.2">
      <c r="C897" s="48"/>
      <c r="D897" s="48"/>
    </row>
    <row r="898" spans="3:4" ht="33" customHeight="1" x14ac:dyDescent="0.2">
      <c r="C898" s="48"/>
      <c r="D898" s="48"/>
    </row>
    <row r="899" spans="3:4" ht="33" customHeight="1" x14ac:dyDescent="0.2">
      <c r="C899" s="48"/>
      <c r="D899" s="48"/>
    </row>
    <row r="900" spans="3:4" ht="33" customHeight="1" x14ac:dyDescent="0.2">
      <c r="C900" s="48"/>
      <c r="D900" s="48"/>
    </row>
    <row r="901" spans="3:4" ht="33" customHeight="1" x14ac:dyDescent="0.2">
      <c r="C901" s="48"/>
      <c r="D901" s="48"/>
    </row>
    <row r="902" spans="3:4" ht="33" customHeight="1" x14ac:dyDescent="0.2">
      <c r="C902" s="48"/>
      <c r="D902" s="48"/>
    </row>
    <row r="903" spans="3:4" ht="33" customHeight="1" x14ac:dyDescent="0.2">
      <c r="C903" s="48"/>
      <c r="D903" s="48"/>
    </row>
    <row r="904" spans="3:4" ht="33" customHeight="1" x14ac:dyDescent="0.2">
      <c r="C904" s="48"/>
      <c r="D904" s="48"/>
    </row>
    <row r="905" spans="3:4" ht="33" customHeight="1" x14ac:dyDescent="0.2">
      <c r="C905" s="48"/>
      <c r="D905" s="48"/>
    </row>
    <row r="906" spans="3:4" ht="33" customHeight="1" x14ac:dyDescent="0.2">
      <c r="C906" s="48"/>
      <c r="D906" s="48"/>
    </row>
    <row r="907" spans="3:4" ht="33" customHeight="1" x14ac:dyDescent="0.2">
      <c r="C907" s="48"/>
      <c r="D907" s="48"/>
    </row>
    <row r="908" spans="3:4" ht="33" customHeight="1" x14ac:dyDescent="0.2">
      <c r="C908" s="48"/>
      <c r="D908" s="48"/>
    </row>
    <row r="909" spans="3:4" ht="33" customHeight="1" x14ac:dyDescent="0.2">
      <c r="C909" s="48"/>
      <c r="D909" s="48"/>
    </row>
    <row r="910" spans="3:4" ht="33" customHeight="1" x14ac:dyDescent="0.2">
      <c r="C910" s="48"/>
      <c r="D910" s="48"/>
    </row>
    <row r="911" spans="3:4" ht="33" customHeight="1" x14ac:dyDescent="0.2">
      <c r="C911" s="48"/>
      <c r="D911" s="48"/>
    </row>
    <row r="912" spans="3:4" ht="33" customHeight="1" x14ac:dyDescent="0.2">
      <c r="C912" s="48"/>
      <c r="D912" s="48"/>
    </row>
    <row r="913" spans="3:4" ht="33" customHeight="1" x14ac:dyDescent="0.2">
      <c r="C913" s="48"/>
      <c r="D913" s="48"/>
    </row>
    <row r="914" spans="3:4" ht="33" customHeight="1" x14ac:dyDescent="0.2">
      <c r="C914" s="48"/>
      <c r="D914" s="48"/>
    </row>
    <row r="915" spans="3:4" ht="33" customHeight="1" x14ac:dyDescent="0.2">
      <c r="C915" s="48"/>
      <c r="D915" s="48"/>
    </row>
    <row r="916" spans="3:4" ht="33" customHeight="1" x14ac:dyDescent="0.2">
      <c r="C916" s="48"/>
      <c r="D916" s="48"/>
    </row>
    <row r="917" spans="3:4" ht="33" customHeight="1" x14ac:dyDescent="0.2">
      <c r="C917" s="48"/>
      <c r="D917" s="48"/>
    </row>
    <row r="918" spans="3:4" ht="33" customHeight="1" x14ac:dyDescent="0.2">
      <c r="C918" s="48"/>
      <c r="D918" s="48"/>
    </row>
    <row r="919" spans="3:4" ht="33" customHeight="1" x14ac:dyDescent="0.2">
      <c r="C919" s="48"/>
      <c r="D919" s="48"/>
    </row>
  </sheetData>
  <mergeCells count="2">
    <mergeCell ref="A2:D2"/>
    <mergeCell ref="A9:B9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C3A7-4332-44B2-BBB5-58AC9A87EC47}">
  <sheetPr>
    <pageSetUpPr fitToPage="1"/>
  </sheetPr>
  <dimension ref="A1:K920"/>
  <sheetViews>
    <sheetView showGridLines="0" zoomScaleNormal="100" zoomScaleSheetLayoutView="85" workbookViewId="0">
      <selection activeCell="C11" sqref="C11"/>
    </sheetView>
  </sheetViews>
  <sheetFormatPr defaultColWidth="16.140625" defaultRowHeight="33" customHeight="1" x14ac:dyDescent="0.2"/>
  <cols>
    <col min="1" max="1" width="10.28515625" style="1" customWidth="1"/>
    <col min="2" max="2" width="43.28515625" style="9" customWidth="1"/>
    <col min="3" max="3" width="20.7109375" style="59" customWidth="1"/>
    <col min="4" max="4" width="2.85546875" style="1" customWidth="1"/>
    <col min="5" max="5" width="10.140625" style="1" customWidth="1"/>
    <col min="6" max="6" width="43.7109375" style="1" customWidth="1"/>
    <col min="7" max="7" width="20.28515625" style="1" customWidth="1"/>
    <col min="8" max="8" width="2.85546875" style="1" customWidth="1"/>
    <col min="9" max="9" width="10.140625" style="1" customWidth="1"/>
    <col min="10" max="10" width="43.7109375" style="1" customWidth="1"/>
    <col min="11" max="11" width="20.28515625" style="1" customWidth="1"/>
    <col min="12" max="16384" width="16.140625" style="1"/>
  </cols>
  <sheetData>
    <row r="1" spans="1:11" ht="33" customHeight="1" x14ac:dyDescent="0.2">
      <c r="B1" s="2"/>
      <c r="C1" s="2"/>
    </row>
    <row r="2" spans="1:11" ht="20.25" customHeight="1" x14ac:dyDescent="0.2">
      <c r="A2" s="184" t="s">
        <v>294</v>
      </c>
      <c r="B2" s="184"/>
      <c r="C2" s="184"/>
      <c r="E2" s="190" t="s">
        <v>315</v>
      </c>
      <c r="F2" s="190"/>
      <c r="G2" s="190"/>
      <c r="I2" s="189" t="s">
        <v>317</v>
      </c>
      <c r="J2" s="189"/>
      <c r="K2" s="189"/>
    </row>
    <row r="3" spans="1:11" ht="15" customHeight="1" x14ac:dyDescent="0.2">
      <c r="A3" s="96"/>
      <c r="B3" s="77"/>
      <c r="C3" s="76"/>
      <c r="E3" s="96"/>
      <c r="F3" s="77"/>
      <c r="G3" s="76"/>
      <c r="I3" s="96"/>
      <c r="J3" s="77"/>
      <c r="K3" s="76"/>
    </row>
    <row r="4" spans="1:11" ht="19.5" customHeight="1" x14ac:dyDescent="0.2">
      <c r="A4" s="191" t="s">
        <v>295</v>
      </c>
      <c r="B4" s="192"/>
      <c r="C4" s="193"/>
      <c r="E4" s="191" t="s">
        <v>316</v>
      </c>
      <c r="F4" s="192"/>
      <c r="G4" s="193"/>
      <c r="I4" s="191" t="s">
        <v>318</v>
      </c>
      <c r="J4" s="192"/>
      <c r="K4" s="193"/>
    </row>
    <row r="5" spans="1:11" ht="19.5" customHeight="1" x14ac:dyDescent="0.2">
      <c r="A5" s="157" t="s">
        <v>296</v>
      </c>
      <c r="B5" s="157"/>
      <c r="C5" s="157"/>
      <c r="E5" s="194" t="s">
        <v>296</v>
      </c>
      <c r="F5" s="194"/>
      <c r="G5" s="194"/>
      <c r="I5" s="185" t="s">
        <v>296</v>
      </c>
      <c r="J5" s="185"/>
      <c r="K5" s="185"/>
    </row>
    <row r="6" spans="1:11" ht="6.75" customHeight="1" x14ac:dyDescent="0.2">
      <c r="A6" s="186"/>
      <c r="B6" s="186"/>
      <c r="C6" s="186"/>
      <c r="E6" s="186"/>
      <c r="F6" s="186"/>
      <c r="G6" s="186"/>
      <c r="I6" s="186"/>
      <c r="J6" s="186"/>
      <c r="K6" s="186"/>
    </row>
    <row r="7" spans="1:11" ht="19.5" customHeight="1" x14ac:dyDescent="0.2">
      <c r="A7" s="95" t="s">
        <v>297</v>
      </c>
      <c r="B7" s="65" t="s">
        <v>298</v>
      </c>
      <c r="C7" s="94" t="s">
        <v>299</v>
      </c>
      <c r="E7" s="95" t="s">
        <v>297</v>
      </c>
      <c r="F7" s="65" t="s">
        <v>298</v>
      </c>
      <c r="G7" s="94" t="s">
        <v>299</v>
      </c>
      <c r="I7" s="95" t="s">
        <v>297</v>
      </c>
      <c r="J7" s="65" t="s">
        <v>298</v>
      </c>
      <c r="K7" s="94" t="s">
        <v>299</v>
      </c>
    </row>
    <row r="8" spans="1:11" ht="19.5" customHeight="1" x14ac:dyDescent="0.2">
      <c r="A8" s="95">
        <v>1</v>
      </c>
      <c r="B8" s="93" t="s">
        <v>300</v>
      </c>
      <c r="C8" s="108">
        <v>0.06</v>
      </c>
      <c r="E8" s="95">
        <v>1</v>
      </c>
      <c r="F8" s="93" t="s">
        <v>300</v>
      </c>
      <c r="G8" s="108">
        <v>7.0000000000000001E-3</v>
      </c>
      <c r="I8" s="95">
        <v>1</v>
      </c>
      <c r="J8" s="93" t="s">
        <v>300</v>
      </c>
      <c r="K8" s="108">
        <v>3.0000000000000001E-3</v>
      </c>
    </row>
    <row r="9" spans="1:11" ht="19.5" customHeight="1" x14ac:dyDescent="0.2">
      <c r="A9" s="95">
        <v>2</v>
      </c>
      <c r="B9" s="65" t="s">
        <v>301</v>
      </c>
      <c r="C9" s="87">
        <v>9.9000000000000008E-3</v>
      </c>
      <c r="E9" s="95">
        <v>2</v>
      </c>
      <c r="F9" s="65" t="s">
        <v>301</v>
      </c>
      <c r="G9" s="87">
        <v>2E-3</v>
      </c>
      <c r="I9" s="95">
        <v>2</v>
      </c>
      <c r="J9" s="65" t="s">
        <v>301</v>
      </c>
      <c r="K9" s="87">
        <v>6.0000000000000001E-3</v>
      </c>
    </row>
    <row r="10" spans="1:11" ht="19.5" customHeight="1" x14ac:dyDescent="0.2">
      <c r="A10" s="95">
        <v>3</v>
      </c>
      <c r="B10" s="65" t="s">
        <v>302</v>
      </c>
      <c r="C10" s="87">
        <v>1.06E-2</v>
      </c>
      <c r="E10" s="95">
        <v>3</v>
      </c>
      <c r="F10" s="65" t="s">
        <v>302</v>
      </c>
      <c r="G10" s="87">
        <v>6.4999999999999997E-3</v>
      </c>
      <c r="I10" s="95">
        <v>3</v>
      </c>
      <c r="J10" s="65" t="s">
        <v>302</v>
      </c>
      <c r="K10" s="87">
        <v>2E-3</v>
      </c>
    </row>
    <row r="11" spans="1:11" ht="19.5" customHeight="1" x14ac:dyDescent="0.2">
      <c r="A11" s="95">
        <v>4</v>
      </c>
      <c r="B11" s="65" t="s">
        <v>303</v>
      </c>
      <c r="C11" s="87">
        <v>0.14249999999999999</v>
      </c>
      <c r="E11" s="95">
        <v>4</v>
      </c>
      <c r="F11" s="65" t="s">
        <v>303</v>
      </c>
      <c r="G11" s="87">
        <v>0.14249999999999999</v>
      </c>
      <c r="I11" s="95">
        <v>4</v>
      </c>
      <c r="J11" s="65" t="s">
        <v>303</v>
      </c>
      <c r="K11" s="87">
        <v>9.2499999999999999E-2</v>
      </c>
    </row>
    <row r="12" spans="1:11" ht="18.75" customHeight="1" x14ac:dyDescent="0.2">
      <c r="A12" s="95">
        <v>5</v>
      </c>
      <c r="B12" s="65" t="s">
        <v>304</v>
      </c>
      <c r="C12" s="87">
        <v>0.06</v>
      </c>
      <c r="E12" s="95">
        <v>5</v>
      </c>
      <c r="F12" s="65" t="s">
        <v>304</v>
      </c>
      <c r="G12" s="87">
        <v>5.0000000000000001E-3</v>
      </c>
      <c r="I12" s="95">
        <v>5</v>
      </c>
      <c r="J12" s="65" t="s">
        <v>304</v>
      </c>
      <c r="K12" s="87">
        <v>5.0000000000000001E-3</v>
      </c>
    </row>
    <row r="13" spans="1:11" ht="18.75" customHeight="1" x14ac:dyDescent="0.2">
      <c r="A13" s="158" t="s">
        <v>305</v>
      </c>
      <c r="B13" s="160"/>
      <c r="C13" s="109">
        <f>SUM(C8:C12)</f>
        <v>0.28299999999999997</v>
      </c>
      <c r="E13" s="195" t="s">
        <v>305</v>
      </c>
      <c r="F13" s="196"/>
      <c r="G13" s="114">
        <f>SUM(G8:G12)</f>
        <v>0.16299999999999998</v>
      </c>
      <c r="I13" s="187" t="s">
        <v>305</v>
      </c>
      <c r="J13" s="188"/>
      <c r="K13" s="117">
        <f>SUM(K8:K12)</f>
        <v>0.1085</v>
      </c>
    </row>
    <row r="14" spans="1:11" ht="18.75" customHeight="1" x14ac:dyDescent="0.2">
      <c r="A14" s="9"/>
      <c r="C14" s="111">
        <f>C13</f>
        <v>0.28299999999999997</v>
      </c>
      <c r="E14" s="9"/>
      <c r="F14" s="9"/>
      <c r="G14" s="111">
        <f>G13</f>
        <v>0.16299999999999998</v>
      </c>
      <c r="I14" s="9"/>
      <c r="J14" s="9"/>
      <c r="K14" s="111">
        <f>K13</f>
        <v>0.1085</v>
      </c>
    </row>
    <row r="15" spans="1:11" ht="18.75" customHeight="1" x14ac:dyDescent="0.2">
      <c r="A15" s="157" t="s">
        <v>306</v>
      </c>
      <c r="B15" s="157"/>
      <c r="C15" s="157"/>
      <c r="E15" s="194" t="s">
        <v>306</v>
      </c>
      <c r="F15" s="194"/>
      <c r="G15" s="194"/>
      <c r="I15" s="185" t="s">
        <v>306</v>
      </c>
      <c r="J15" s="185"/>
      <c r="K15" s="185"/>
    </row>
    <row r="16" spans="1:11" ht="18.75" customHeight="1" x14ac:dyDescent="0.2">
      <c r="A16" s="71">
        <v>2</v>
      </c>
      <c r="B16" s="112" t="s">
        <v>307</v>
      </c>
      <c r="C16" s="113" t="s">
        <v>299</v>
      </c>
      <c r="E16" s="71">
        <v>2</v>
      </c>
      <c r="F16" s="112" t="s">
        <v>307</v>
      </c>
      <c r="G16" s="113" t="s">
        <v>299</v>
      </c>
      <c r="I16" s="71">
        <v>2</v>
      </c>
      <c r="J16" s="112" t="s">
        <v>307</v>
      </c>
      <c r="K16" s="113" t="s">
        <v>299</v>
      </c>
    </row>
    <row r="17" spans="1:11" ht="18.75" customHeight="1" x14ac:dyDescent="0.2">
      <c r="A17" s="95" t="s">
        <v>18</v>
      </c>
      <c r="B17" s="93" t="s">
        <v>308</v>
      </c>
      <c r="C17" s="108">
        <v>4.8999999999999998E-3</v>
      </c>
      <c r="E17" s="95" t="s">
        <v>18</v>
      </c>
      <c r="F17" s="93" t="s">
        <v>308</v>
      </c>
      <c r="G17" s="108">
        <v>1E-3</v>
      </c>
      <c r="I17" s="95" t="s">
        <v>18</v>
      </c>
      <c r="J17" s="93" t="s">
        <v>308</v>
      </c>
      <c r="K17" s="108">
        <v>2.5000000000000001E-3</v>
      </c>
    </row>
    <row r="18" spans="1:11" ht="18.75" customHeight="1" x14ac:dyDescent="0.2">
      <c r="A18" s="95" t="s">
        <v>39</v>
      </c>
      <c r="B18" s="65" t="s">
        <v>309</v>
      </c>
      <c r="C18" s="87">
        <v>5.0000000000000001E-3</v>
      </c>
      <c r="E18" s="95" t="s">
        <v>39</v>
      </c>
      <c r="F18" s="65" t="s">
        <v>309</v>
      </c>
      <c r="G18" s="87">
        <v>1E-3</v>
      </c>
      <c r="I18" s="95" t="s">
        <v>39</v>
      </c>
      <c r="J18" s="65" t="s">
        <v>309</v>
      </c>
      <c r="K18" s="87">
        <v>3.5000000000000001E-3</v>
      </c>
    </row>
    <row r="19" spans="1:11" ht="18.75" customHeight="1" x14ac:dyDescent="0.2">
      <c r="A19" s="17" t="s">
        <v>293</v>
      </c>
      <c r="B19" s="110"/>
      <c r="C19" s="109">
        <f>SUM(C17:C18)</f>
        <v>9.8999999999999991E-3</v>
      </c>
      <c r="E19" s="115" t="s">
        <v>293</v>
      </c>
      <c r="F19" s="116"/>
      <c r="G19" s="114">
        <f>SUM(G17:G18)</f>
        <v>2E-3</v>
      </c>
      <c r="I19" s="118" t="s">
        <v>293</v>
      </c>
      <c r="J19" s="119"/>
      <c r="K19" s="117">
        <f>SUM(K17:K18)</f>
        <v>6.0000000000000001E-3</v>
      </c>
    </row>
    <row r="20" spans="1:11" ht="18.75" customHeight="1" x14ac:dyDescent="0.2">
      <c r="C20" s="48"/>
      <c r="F20" s="9"/>
      <c r="G20" s="48"/>
      <c r="J20" s="9"/>
      <c r="K20" s="48"/>
    </row>
    <row r="21" spans="1:11" ht="18.75" customHeight="1" x14ac:dyDescent="0.2">
      <c r="A21" s="71">
        <v>4</v>
      </c>
      <c r="B21" s="112" t="s">
        <v>310</v>
      </c>
      <c r="C21" s="113" t="s">
        <v>299</v>
      </c>
      <c r="E21" s="71">
        <v>4</v>
      </c>
      <c r="F21" s="112" t="s">
        <v>310</v>
      </c>
      <c r="G21" s="113" t="s">
        <v>299</v>
      </c>
      <c r="I21" s="71">
        <v>4</v>
      </c>
      <c r="J21" s="112" t="s">
        <v>310</v>
      </c>
      <c r="K21" s="113" t="s">
        <v>299</v>
      </c>
    </row>
    <row r="22" spans="1:11" ht="18.75" customHeight="1" x14ac:dyDescent="0.2">
      <c r="A22" s="95" t="s">
        <v>49</v>
      </c>
      <c r="B22" s="93" t="s">
        <v>312</v>
      </c>
      <c r="C22" s="108">
        <v>0.05</v>
      </c>
      <c r="E22" s="95" t="s">
        <v>49</v>
      </c>
      <c r="F22" s="93" t="s">
        <v>312</v>
      </c>
      <c r="G22" s="108">
        <v>0.05</v>
      </c>
      <c r="I22" s="95" t="s">
        <v>49</v>
      </c>
      <c r="J22" s="93" t="s">
        <v>312</v>
      </c>
      <c r="K22" s="108">
        <v>0</v>
      </c>
    </row>
    <row r="23" spans="1:11" ht="18.75" customHeight="1" x14ac:dyDescent="0.2">
      <c r="A23" s="95" t="s">
        <v>50</v>
      </c>
      <c r="B23" s="93" t="s">
        <v>313</v>
      </c>
      <c r="C23" s="108">
        <v>1.6500000000000001E-2</v>
      </c>
      <c r="E23" s="95" t="s">
        <v>50</v>
      </c>
      <c r="F23" s="93" t="s">
        <v>313</v>
      </c>
      <c r="G23" s="108">
        <v>1.6500000000000001E-2</v>
      </c>
      <c r="I23" s="95" t="s">
        <v>50</v>
      </c>
      <c r="J23" s="93" t="s">
        <v>313</v>
      </c>
      <c r="K23" s="108">
        <v>1.6500000000000001E-2</v>
      </c>
    </row>
    <row r="24" spans="1:11" ht="18.75" customHeight="1" x14ac:dyDescent="0.2">
      <c r="A24" s="95" t="s">
        <v>311</v>
      </c>
      <c r="B24" s="65" t="s">
        <v>314</v>
      </c>
      <c r="C24" s="87">
        <v>7.5999999999999998E-2</v>
      </c>
      <c r="E24" s="95" t="s">
        <v>311</v>
      </c>
      <c r="F24" s="65" t="s">
        <v>314</v>
      </c>
      <c r="G24" s="87">
        <v>7.5999999999999998E-2</v>
      </c>
      <c r="I24" s="95" t="s">
        <v>311</v>
      </c>
      <c r="J24" s="65" t="s">
        <v>314</v>
      </c>
      <c r="K24" s="87">
        <v>7.5999999999999998E-2</v>
      </c>
    </row>
    <row r="25" spans="1:11" ht="18.75" customHeight="1" x14ac:dyDescent="0.2">
      <c r="A25" s="17" t="s">
        <v>293</v>
      </c>
      <c r="B25" s="110"/>
      <c r="C25" s="109">
        <f>SUM(C22:C24)</f>
        <v>0.14250000000000002</v>
      </c>
      <c r="E25" s="115" t="s">
        <v>293</v>
      </c>
      <c r="F25" s="116"/>
      <c r="G25" s="114">
        <f>SUM(G22:G24)</f>
        <v>0.14250000000000002</v>
      </c>
      <c r="I25" s="118" t="s">
        <v>293</v>
      </c>
      <c r="J25" s="119"/>
      <c r="K25" s="117">
        <f>SUM(K22:K24)</f>
        <v>9.2499999999999999E-2</v>
      </c>
    </row>
    <row r="26" spans="1:11" ht="33" customHeight="1" x14ac:dyDescent="0.2">
      <c r="C26" s="48"/>
    </row>
    <row r="27" spans="1:11" ht="33" customHeight="1" x14ac:dyDescent="0.2">
      <c r="C27" s="48"/>
    </row>
    <row r="28" spans="1:11" ht="33" customHeight="1" x14ac:dyDescent="0.2">
      <c r="C28" s="48"/>
    </row>
    <row r="29" spans="1:11" ht="33" customHeight="1" x14ac:dyDescent="0.2">
      <c r="C29" s="48"/>
    </row>
    <row r="30" spans="1:11" ht="33" customHeight="1" x14ac:dyDescent="0.2">
      <c r="C30" s="48"/>
    </row>
    <row r="31" spans="1:11" ht="33" customHeight="1" x14ac:dyDescent="0.2">
      <c r="C31" s="48"/>
    </row>
    <row r="32" spans="1:11" ht="33" customHeight="1" x14ac:dyDescent="0.2">
      <c r="C32" s="48"/>
    </row>
    <row r="33" spans="3:3" ht="33" customHeight="1" x14ac:dyDescent="0.2">
      <c r="C33" s="48"/>
    </row>
    <row r="34" spans="3:3" ht="33" customHeight="1" x14ac:dyDescent="0.2">
      <c r="C34" s="48"/>
    </row>
    <row r="35" spans="3:3" ht="33" customHeight="1" x14ac:dyDescent="0.2">
      <c r="C35" s="48"/>
    </row>
    <row r="36" spans="3:3" ht="33" customHeight="1" x14ac:dyDescent="0.2">
      <c r="C36" s="48"/>
    </row>
    <row r="37" spans="3:3" ht="33" customHeight="1" x14ac:dyDescent="0.2">
      <c r="C37" s="48"/>
    </row>
    <row r="38" spans="3:3" ht="33" customHeight="1" x14ac:dyDescent="0.2">
      <c r="C38" s="48"/>
    </row>
    <row r="39" spans="3:3" ht="33" customHeight="1" x14ac:dyDescent="0.2">
      <c r="C39" s="48"/>
    </row>
    <row r="40" spans="3:3" ht="33" customHeight="1" x14ac:dyDescent="0.2">
      <c r="C40" s="48"/>
    </row>
    <row r="41" spans="3:3" ht="33" customHeight="1" x14ac:dyDescent="0.2">
      <c r="C41" s="48"/>
    </row>
    <row r="42" spans="3:3" ht="33" customHeight="1" x14ac:dyDescent="0.2">
      <c r="C42" s="48"/>
    </row>
    <row r="43" spans="3:3" ht="33" customHeight="1" x14ac:dyDescent="0.2">
      <c r="C43" s="48"/>
    </row>
    <row r="44" spans="3:3" ht="33" customHeight="1" x14ac:dyDescent="0.2">
      <c r="C44" s="48"/>
    </row>
    <row r="45" spans="3:3" ht="33" customHeight="1" x14ac:dyDescent="0.2">
      <c r="C45" s="48"/>
    </row>
    <row r="46" spans="3:3" ht="33" customHeight="1" x14ac:dyDescent="0.2">
      <c r="C46" s="48"/>
    </row>
    <row r="47" spans="3:3" ht="33" customHeight="1" x14ac:dyDescent="0.2">
      <c r="C47" s="48"/>
    </row>
    <row r="48" spans="3:3" ht="33" customHeight="1" x14ac:dyDescent="0.2">
      <c r="C48" s="48"/>
    </row>
    <row r="49" spans="3:3" ht="33" customHeight="1" x14ac:dyDescent="0.2">
      <c r="C49" s="48"/>
    </row>
    <row r="50" spans="3:3" ht="33" customHeight="1" x14ac:dyDescent="0.2">
      <c r="C50" s="48"/>
    </row>
    <row r="51" spans="3:3" ht="33" customHeight="1" x14ac:dyDescent="0.2">
      <c r="C51" s="48"/>
    </row>
    <row r="52" spans="3:3" ht="33" customHeight="1" x14ac:dyDescent="0.2">
      <c r="C52" s="48"/>
    </row>
    <row r="53" spans="3:3" ht="33" customHeight="1" x14ac:dyDescent="0.2">
      <c r="C53" s="48"/>
    </row>
    <row r="54" spans="3:3" ht="33" customHeight="1" x14ac:dyDescent="0.2">
      <c r="C54" s="48"/>
    </row>
    <row r="55" spans="3:3" ht="33" customHeight="1" x14ac:dyDescent="0.2">
      <c r="C55" s="48"/>
    </row>
    <row r="56" spans="3:3" ht="33" customHeight="1" x14ac:dyDescent="0.2">
      <c r="C56" s="48"/>
    </row>
    <row r="57" spans="3:3" ht="33" customHeight="1" x14ac:dyDescent="0.2">
      <c r="C57" s="48"/>
    </row>
    <row r="58" spans="3:3" ht="33" customHeight="1" x14ac:dyDescent="0.2">
      <c r="C58" s="48"/>
    </row>
    <row r="59" spans="3:3" ht="33" customHeight="1" x14ac:dyDescent="0.2">
      <c r="C59" s="48"/>
    </row>
    <row r="60" spans="3:3" ht="33" customHeight="1" x14ac:dyDescent="0.2">
      <c r="C60" s="48"/>
    </row>
    <row r="61" spans="3:3" ht="33" customHeight="1" x14ac:dyDescent="0.2">
      <c r="C61" s="48"/>
    </row>
    <row r="62" spans="3:3" ht="33" customHeight="1" x14ac:dyDescent="0.2">
      <c r="C62" s="48"/>
    </row>
    <row r="63" spans="3:3" ht="33" customHeight="1" x14ac:dyDescent="0.2">
      <c r="C63" s="48"/>
    </row>
    <row r="64" spans="3:3" ht="33" customHeight="1" x14ac:dyDescent="0.2">
      <c r="C64" s="48"/>
    </row>
    <row r="65" spans="3:3" ht="33" customHeight="1" x14ac:dyDescent="0.2">
      <c r="C65" s="48"/>
    </row>
    <row r="66" spans="3:3" ht="33" customHeight="1" x14ac:dyDescent="0.2">
      <c r="C66" s="48"/>
    </row>
    <row r="67" spans="3:3" ht="33" customHeight="1" x14ac:dyDescent="0.2">
      <c r="C67" s="48"/>
    </row>
    <row r="68" spans="3:3" ht="33" customHeight="1" x14ac:dyDescent="0.2">
      <c r="C68" s="48"/>
    </row>
    <row r="69" spans="3:3" ht="33" customHeight="1" x14ac:dyDescent="0.2">
      <c r="C69" s="48"/>
    </row>
    <row r="70" spans="3:3" ht="33" customHeight="1" x14ac:dyDescent="0.2">
      <c r="C70" s="48"/>
    </row>
    <row r="71" spans="3:3" ht="33" customHeight="1" x14ac:dyDescent="0.2">
      <c r="C71" s="48"/>
    </row>
    <row r="72" spans="3:3" ht="33" customHeight="1" x14ac:dyDescent="0.2">
      <c r="C72" s="48"/>
    </row>
    <row r="73" spans="3:3" ht="33" customHeight="1" x14ac:dyDescent="0.2">
      <c r="C73" s="48"/>
    </row>
    <row r="74" spans="3:3" ht="33" customHeight="1" x14ac:dyDescent="0.2">
      <c r="C74" s="48"/>
    </row>
    <row r="75" spans="3:3" ht="33" customHeight="1" x14ac:dyDescent="0.2">
      <c r="C75" s="48"/>
    </row>
    <row r="76" spans="3:3" ht="33" customHeight="1" x14ac:dyDescent="0.2">
      <c r="C76" s="48"/>
    </row>
    <row r="77" spans="3:3" ht="33" customHeight="1" x14ac:dyDescent="0.2">
      <c r="C77" s="48"/>
    </row>
    <row r="78" spans="3:3" ht="33" customHeight="1" x14ac:dyDescent="0.2">
      <c r="C78" s="48"/>
    </row>
    <row r="79" spans="3:3" ht="33" customHeight="1" x14ac:dyDescent="0.2">
      <c r="C79" s="48"/>
    </row>
    <row r="80" spans="3:3" ht="33" customHeight="1" x14ac:dyDescent="0.2">
      <c r="C80" s="48"/>
    </row>
    <row r="81" spans="3:3" ht="33" customHeight="1" x14ac:dyDescent="0.2">
      <c r="C81" s="48"/>
    </row>
    <row r="82" spans="3:3" ht="33" customHeight="1" x14ac:dyDescent="0.2">
      <c r="C82" s="48"/>
    </row>
    <row r="83" spans="3:3" ht="33" customHeight="1" x14ac:dyDescent="0.2">
      <c r="C83" s="48"/>
    </row>
    <row r="84" spans="3:3" ht="33" customHeight="1" x14ac:dyDescent="0.2">
      <c r="C84" s="48"/>
    </row>
    <row r="85" spans="3:3" ht="33" customHeight="1" x14ac:dyDescent="0.2">
      <c r="C85" s="48"/>
    </row>
    <row r="86" spans="3:3" ht="33" customHeight="1" x14ac:dyDescent="0.2">
      <c r="C86" s="48"/>
    </row>
    <row r="87" spans="3:3" ht="33" customHeight="1" x14ac:dyDescent="0.2">
      <c r="C87" s="48"/>
    </row>
    <row r="88" spans="3:3" ht="33" customHeight="1" x14ac:dyDescent="0.2">
      <c r="C88" s="48"/>
    </row>
    <row r="89" spans="3:3" ht="33" customHeight="1" x14ac:dyDescent="0.2">
      <c r="C89" s="48"/>
    </row>
    <row r="90" spans="3:3" ht="33" customHeight="1" x14ac:dyDescent="0.2">
      <c r="C90" s="48"/>
    </row>
    <row r="91" spans="3:3" ht="33" customHeight="1" x14ac:dyDescent="0.2">
      <c r="C91" s="48"/>
    </row>
    <row r="92" spans="3:3" ht="33" customHeight="1" x14ac:dyDescent="0.2">
      <c r="C92" s="48"/>
    </row>
    <row r="93" spans="3:3" ht="33" customHeight="1" x14ac:dyDescent="0.2">
      <c r="C93" s="48"/>
    </row>
    <row r="94" spans="3:3" ht="33" customHeight="1" x14ac:dyDescent="0.2">
      <c r="C94" s="48"/>
    </row>
    <row r="95" spans="3:3" ht="33" customHeight="1" x14ac:dyDescent="0.2">
      <c r="C95" s="48"/>
    </row>
    <row r="96" spans="3:3" ht="33" customHeight="1" x14ac:dyDescent="0.2">
      <c r="C96" s="48"/>
    </row>
    <row r="97" spans="3:3" ht="33" customHeight="1" x14ac:dyDescent="0.2">
      <c r="C97" s="48"/>
    </row>
    <row r="98" spans="3:3" ht="33" customHeight="1" x14ac:dyDescent="0.2">
      <c r="C98" s="48"/>
    </row>
    <row r="99" spans="3:3" ht="33" customHeight="1" x14ac:dyDescent="0.2">
      <c r="C99" s="48"/>
    </row>
    <row r="100" spans="3:3" ht="33" customHeight="1" x14ac:dyDescent="0.2">
      <c r="C100" s="48"/>
    </row>
    <row r="101" spans="3:3" ht="33" customHeight="1" x14ac:dyDescent="0.2">
      <c r="C101" s="48"/>
    </row>
    <row r="102" spans="3:3" ht="33" customHeight="1" x14ac:dyDescent="0.2">
      <c r="C102" s="48"/>
    </row>
    <row r="103" spans="3:3" ht="33" customHeight="1" x14ac:dyDescent="0.2">
      <c r="C103" s="48"/>
    </row>
    <row r="104" spans="3:3" ht="33" customHeight="1" x14ac:dyDescent="0.2">
      <c r="C104" s="48"/>
    </row>
    <row r="105" spans="3:3" ht="33" customHeight="1" x14ac:dyDescent="0.2">
      <c r="C105" s="48"/>
    </row>
    <row r="106" spans="3:3" ht="33" customHeight="1" x14ac:dyDescent="0.2">
      <c r="C106" s="48"/>
    </row>
    <row r="107" spans="3:3" ht="33" customHeight="1" x14ac:dyDescent="0.2">
      <c r="C107" s="48"/>
    </row>
    <row r="108" spans="3:3" ht="33" customHeight="1" x14ac:dyDescent="0.2">
      <c r="C108" s="48"/>
    </row>
    <row r="109" spans="3:3" ht="33" customHeight="1" x14ac:dyDescent="0.2">
      <c r="C109" s="48"/>
    </row>
    <row r="110" spans="3:3" ht="33" customHeight="1" x14ac:dyDescent="0.2">
      <c r="C110" s="48"/>
    </row>
    <row r="111" spans="3:3" ht="33" customHeight="1" x14ac:dyDescent="0.2">
      <c r="C111" s="48"/>
    </row>
    <row r="112" spans="3:3" ht="33" customHeight="1" x14ac:dyDescent="0.2">
      <c r="C112" s="48"/>
    </row>
    <row r="113" spans="3:3" ht="33" customHeight="1" x14ac:dyDescent="0.2">
      <c r="C113" s="48"/>
    </row>
    <row r="114" spans="3:3" ht="33" customHeight="1" x14ac:dyDescent="0.2">
      <c r="C114" s="48"/>
    </row>
    <row r="115" spans="3:3" ht="33" customHeight="1" x14ac:dyDescent="0.2">
      <c r="C115" s="48"/>
    </row>
    <row r="116" spans="3:3" ht="33" customHeight="1" x14ac:dyDescent="0.2">
      <c r="C116" s="48"/>
    </row>
    <row r="117" spans="3:3" ht="33" customHeight="1" x14ac:dyDescent="0.2">
      <c r="C117" s="48"/>
    </row>
    <row r="118" spans="3:3" ht="33" customHeight="1" x14ac:dyDescent="0.2">
      <c r="C118" s="48"/>
    </row>
    <row r="119" spans="3:3" ht="33" customHeight="1" x14ac:dyDescent="0.2">
      <c r="C119" s="48"/>
    </row>
    <row r="120" spans="3:3" ht="33" customHeight="1" x14ac:dyDescent="0.2">
      <c r="C120" s="48"/>
    </row>
    <row r="121" spans="3:3" ht="33" customHeight="1" x14ac:dyDescent="0.2">
      <c r="C121" s="48"/>
    </row>
    <row r="122" spans="3:3" ht="33" customHeight="1" x14ac:dyDescent="0.2">
      <c r="C122" s="48"/>
    </row>
    <row r="123" spans="3:3" ht="33" customHeight="1" x14ac:dyDescent="0.2">
      <c r="C123" s="48"/>
    </row>
    <row r="124" spans="3:3" ht="33" customHeight="1" x14ac:dyDescent="0.2">
      <c r="C124" s="48"/>
    </row>
    <row r="125" spans="3:3" ht="33" customHeight="1" x14ac:dyDescent="0.2">
      <c r="C125" s="48"/>
    </row>
    <row r="126" spans="3:3" ht="33" customHeight="1" x14ac:dyDescent="0.2">
      <c r="C126" s="48"/>
    </row>
    <row r="127" spans="3:3" ht="33" customHeight="1" x14ac:dyDescent="0.2">
      <c r="C127" s="48"/>
    </row>
    <row r="128" spans="3:3" ht="33" customHeight="1" x14ac:dyDescent="0.2">
      <c r="C128" s="48"/>
    </row>
    <row r="129" spans="3:3" ht="33" customHeight="1" x14ac:dyDescent="0.2">
      <c r="C129" s="48"/>
    </row>
    <row r="130" spans="3:3" ht="33" customHeight="1" x14ac:dyDescent="0.2">
      <c r="C130" s="48"/>
    </row>
    <row r="131" spans="3:3" ht="33" customHeight="1" x14ac:dyDescent="0.2">
      <c r="C131" s="48"/>
    </row>
    <row r="132" spans="3:3" ht="33" customHeight="1" x14ac:dyDescent="0.2">
      <c r="C132" s="48"/>
    </row>
    <row r="133" spans="3:3" ht="33" customHeight="1" x14ac:dyDescent="0.2">
      <c r="C133" s="48"/>
    </row>
    <row r="134" spans="3:3" ht="33" customHeight="1" x14ac:dyDescent="0.2">
      <c r="C134" s="48"/>
    </row>
    <row r="135" spans="3:3" ht="33" customHeight="1" x14ac:dyDescent="0.2">
      <c r="C135" s="48"/>
    </row>
    <row r="136" spans="3:3" ht="33" customHeight="1" x14ac:dyDescent="0.2">
      <c r="C136" s="48"/>
    </row>
    <row r="137" spans="3:3" ht="33" customHeight="1" x14ac:dyDescent="0.2">
      <c r="C137" s="48"/>
    </row>
    <row r="138" spans="3:3" ht="33" customHeight="1" x14ac:dyDescent="0.2">
      <c r="C138" s="48"/>
    </row>
    <row r="139" spans="3:3" ht="33" customHeight="1" x14ac:dyDescent="0.2">
      <c r="C139" s="48"/>
    </row>
    <row r="140" spans="3:3" ht="33" customHeight="1" x14ac:dyDescent="0.2">
      <c r="C140" s="48"/>
    </row>
    <row r="141" spans="3:3" ht="33" customHeight="1" x14ac:dyDescent="0.2">
      <c r="C141" s="48"/>
    </row>
    <row r="142" spans="3:3" ht="33" customHeight="1" x14ac:dyDescent="0.2">
      <c r="C142" s="48"/>
    </row>
    <row r="143" spans="3:3" ht="33" customHeight="1" x14ac:dyDescent="0.2">
      <c r="C143" s="48"/>
    </row>
    <row r="144" spans="3:3" ht="33" customHeight="1" x14ac:dyDescent="0.2">
      <c r="C144" s="48"/>
    </row>
    <row r="145" spans="3:3" ht="33" customHeight="1" x14ac:dyDescent="0.2">
      <c r="C145" s="48"/>
    </row>
    <row r="146" spans="3:3" ht="33" customHeight="1" x14ac:dyDescent="0.2">
      <c r="C146" s="48"/>
    </row>
    <row r="147" spans="3:3" ht="33" customHeight="1" x14ac:dyDescent="0.2">
      <c r="C147" s="48"/>
    </row>
    <row r="148" spans="3:3" ht="33" customHeight="1" x14ac:dyDescent="0.2">
      <c r="C148" s="48"/>
    </row>
    <row r="149" spans="3:3" ht="33" customHeight="1" x14ac:dyDescent="0.2">
      <c r="C149" s="48"/>
    </row>
    <row r="150" spans="3:3" ht="33" customHeight="1" x14ac:dyDescent="0.2">
      <c r="C150" s="48"/>
    </row>
    <row r="151" spans="3:3" ht="33" customHeight="1" x14ac:dyDescent="0.2">
      <c r="C151" s="48"/>
    </row>
    <row r="152" spans="3:3" ht="33" customHeight="1" x14ac:dyDescent="0.2">
      <c r="C152" s="48"/>
    </row>
    <row r="153" spans="3:3" ht="33" customHeight="1" x14ac:dyDescent="0.2">
      <c r="C153" s="48"/>
    </row>
    <row r="154" spans="3:3" ht="33" customHeight="1" x14ac:dyDescent="0.2">
      <c r="C154" s="48"/>
    </row>
    <row r="155" spans="3:3" ht="33" customHeight="1" x14ac:dyDescent="0.2">
      <c r="C155" s="48"/>
    </row>
    <row r="156" spans="3:3" ht="33" customHeight="1" x14ac:dyDescent="0.2">
      <c r="C156" s="48"/>
    </row>
    <row r="157" spans="3:3" ht="33" customHeight="1" x14ac:dyDescent="0.2">
      <c r="C157" s="48"/>
    </row>
    <row r="158" spans="3:3" ht="33" customHeight="1" x14ac:dyDescent="0.2">
      <c r="C158" s="48"/>
    </row>
    <row r="159" spans="3:3" ht="33" customHeight="1" x14ac:dyDescent="0.2">
      <c r="C159" s="48"/>
    </row>
    <row r="160" spans="3:3" ht="33" customHeight="1" x14ac:dyDescent="0.2">
      <c r="C160" s="48"/>
    </row>
    <row r="161" spans="3:3" ht="33" customHeight="1" x14ac:dyDescent="0.2">
      <c r="C161" s="48"/>
    </row>
    <row r="162" spans="3:3" ht="33" customHeight="1" x14ac:dyDescent="0.2">
      <c r="C162" s="48"/>
    </row>
    <row r="163" spans="3:3" ht="33" customHeight="1" x14ac:dyDescent="0.2">
      <c r="C163" s="48"/>
    </row>
    <row r="164" spans="3:3" ht="33" customHeight="1" x14ac:dyDescent="0.2">
      <c r="C164" s="48"/>
    </row>
    <row r="165" spans="3:3" ht="33" customHeight="1" x14ac:dyDescent="0.2">
      <c r="C165" s="48"/>
    </row>
    <row r="166" spans="3:3" ht="33" customHeight="1" x14ac:dyDescent="0.2">
      <c r="C166" s="48"/>
    </row>
    <row r="167" spans="3:3" ht="33" customHeight="1" x14ac:dyDescent="0.2">
      <c r="C167" s="48"/>
    </row>
    <row r="168" spans="3:3" ht="33" customHeight="1" x14ac:dyDescent="0.2">
      <c r="C168" s="48"/>
    </row>
    <row r="169" spans="3:3" ht="33" customHeight="1" x14ac:dyDescent="0.2">
      <c r="C169" s="48"/>
    </row>
    <row r="170" spans="3:3" ht="33" customHeight="1" x14ac:dyDescent="0.2">
      <c r="C170" s="48"/>
    </row>
    <row r="171" spans="3:3" ht="33" customHeight="1" x14ac:dyDescent="0.2">
      <c r="C171" s="48"/>
    </row>
    <row r="172" spans="3:3" ht="33" customHeight="1" x14ac:dyDescent="0.2">
      <c r="C172" s="48"/>
    </row>
    <row r="173" spans="3:3" ht="33" customHeight="1" x14ac:dyDescent="0.2">
      <c r="C173" s="48"/>
    </row>
    <row r="174" spans="3:3" ht="33" customHeight="1" x14ac:dyDescent="0.2">
      <c r="C174" s="48"/>
    </row>
    <row r="175" spans="3:3" ht="33" customHeight="1" x14ac:dyDescent="0.2">
      <c r="C175" s="48"/>
    </row>
    <row r="176" spans="3:3" ht="33" customHeight="1" x14ac:dyDescent="0.2">
      <c r="C176" s="48"/>
    </row>
    <row r="177" spans="3:3" ht="33" customHeight="1" x14ac:dyDescent="0.2">
      <c r="C177" s="48"/>
    </row>
    <row r="178" spans="3:3" ht="33" customHeight="1" x14ac:dyDescent="0.2">
      <c r="C178" s="48"/>
    </row>
    <row r="179" spans="3:3" ht="33" customHeight="1" x14ac:dyDescent="0.2">
      <c r="C179" s="48"/>
    </row>
    <row r="180" spans="3:3" ht="33" customHeight="1" x14ac:dyDescent="0.2">
      <c r="C180" s="48"/>
    </row>
    <row r="181" spans="3:3" ht="33" customHeight="1" x14ac:dyDescent="0.2">
      <c r="C181" s="48"/>
    </row>
    <row r="182" spans="3:3" ht="33" customHeight="1" x14ac:dyDescent="0.2">
      <c r="C182" s="48"/>
    </row>
    <row r="183" spans="3:3" ht="33" customHeight="1" x14ac:dyDescent="0.2">
      <c r="C183" s="48"/>
    </row>
    <row r="184" spans="3:3" ht="33" customHeight="1" x14ac:dyDescent="0.2">
      <c r="C184" s="48"/>
    </row>
    <row r="185" spans="3:3" ht="33" customHeight="1" x14ac:dyDescent="0.2">
      <c r="C185" s="48"/>
    </row>
    <row r="186" spans="3:3" ht="33" customHeight="1" x14ac:dyDescent="0.2">
      <c r="C186" s="48"/>
    </row>
    <row r="187" spans="3:3" ht="33" customHeight="1" x14ac:dyDescent="0.2">
      <c r="C187" s="48"/>
    </row>
    <row r="188" spans="3:3" ht="33" customHeight="1" x14ac:dyDescent="0.2">
      <c r="C188" s="48"/>
    </row>
    <row r="189" spans="3:3" ht="33" customHeight="1" x14ac:dyDescent="0.2">
      <c r="C189" s="48"/>
    </row>
    <row r="190" spans="3:3" ht="33" customHeight="1" x14ac:dyDescent="0.2">
      <c r="C190" s="48"/>
    </row>
    <row r="191" spans="3:3" ht="33" customHeight="1" x14ac:dyDescent="0.2">
      <c r="C191" s="48"/>
    </row>
    <row r="192" spans="3:3" ht="33" customHeight="1" x14ac:dyDescent="0.2">
      <c r="C192" s="48"/>
    </row>
    <row r="193" spans="3:3" ht="33" customHeight="1" x14ac:dyDescent="0.2">
      <c r="C193" s="48"/>
    </row>
    <row r="194" spans="3:3" ht="33" customHeight="1" x14ac:dyDescent="0.2">
      <c r="C194" s="48"/>
    </row>
    <row r="195" spans="3:3" ht="33" customHeight="1" x14ac:dyDescent="0.2">
      <c r="C195" s="48"/>
    </row>
    <row r="196" spans="3:3" ht="33" customHeight="1" x14ac:dyDescent="0.2">
      <c r="C196" s="48"/>
    </row>
    <row r="197" spans="3:3" ht="33" customHeight="1" x14ac:dyDescent="0.2">
      <c r="C197" s="48"/>
    </row>
    <row r="198" spans="3:3" ht="33" customHeight="1" x14ac:dyDescent="0.2">
      <c r="C198" s="48"/>
    </row>
    <row r="199" spans="3:3" ht="33" customHeight="1" x14ac:dyDescent="0.2">
      <c r="C199" s="48"/>
    </row>
    <row r="200" spans="3:3" ht="33" customHeight="1" x14ac:dyDescent="0.2">
      <c r="C200" s="48"/>
    </row>
    <row r="201" spans="3:3" ht="33" customHeight="1" x14ac:dyDescent="0.2">
      <c r="C201" s="48"/>
    </row>
    <row r="202" spans="3:3" ht="33" customHeight="1" x14ac:dyDescent="0.2">
      <c r="C202" s="48"/>
    </row>
    <row r="203" spans="3:3" ht="33" customHeight="1" x14ac:dyDescent="0.2">
      <c r="C203" s="48"/>
    </row>
    <row r="204" spans="3:3" ht="33" customHeight="1" x14ac:dyDescent="0.2">
      <c r="C204" s="48"/>
    </row>
    <row r="205" spans="3:3" ht="33" customHeight="1" x14ac:dyDescent="0.2">
      <c r="C205" s="48"/>
    </row>
    <row r="206" spans="3:3" ht="33" customHeight="1" x14ac:dyDescent="0.2">
      <c r="C206" s="48"/>
    </row>
    <row r="207" spans="3:3" ht="33" customHeight="1" x14ac:dyDescent="0.2">
      <c r="C207" s="48"/>
    </row>
    <row r="208" spans="3:3" ht="33" customHeight="1" x14ac:dyDescent="0.2">
      <c r="C208" s="48"/>
    </row>
    <row r="209" spans="3:3" ht="33" customHeight="1" x14ac:dyDescent="0.2">
      <c r="C209" s="48"/>
    </row>
    <row r="210" spans="3:3" ht="33" customHeight="1" x14ac:dyDescent="0.2">
      <c r="C210" s="48"/>
    </row>
    <row r="211" spans="3:3" ht="33" customHeight="1" x14ac:dyDescent="0.2">
      <c r="C211" s="48"/>
    </row>
    <row r="212" spans="3:3" ht="33" customHeight="1" x14ac:dyDescent="0.2">
      <c r="C212" s="48"/>
    </row>
    <row r="213" spans="3:3" ht="33" customHeight="1" x14ac:dyDescent="0.2">
      <c r="C213" s="48"/>
    </row>
    <row r="214" spans="3:3" ht="33" customHeight="1" x14ac:dyDescent="0.2">
      <c r="C214" s="48"/>
    </row>
    <row r="215" spans="3:3" ht="33" customHeight="1" x14ac:dyDescent="0.2">
      <c r="C215" s="48"/>
    </row>
    <row r="216" spans="3:3" ht="33" customHeight="1" x14ac:dyDescent="0.2">
      <c r="C216" s="48"/>
    </row>
    <row r="217" spans="3:3" ht="33" customHeight="1" x14ac:dyDescent="0.2">
      <c r="C217" s="48"/>
    </row>
    <row r="218" spans="3:3" ht="33" customHeight="1" x14ac:dyDescent="0.2">
      <c r="C218" s="48"/>
    </row>
    <row r="219" spans="3:3" ht="33" customHeight="1" x14ac:dyDescent="0.2">
      <c r="C219" s="48"/>
    </row>
    <row r="220" spans="3:3" ht="33" customHeight="1" x14ac:dyDescent="0.2">
      <c r="C220" s="48"/>
    </row>
    <row r="221" spans="3:3" ht="33" customHeight="1" x14ac:dyDescent="0.2">
      <c r="C221" s="48"/>
    </row>
    <row r="222" spans="3:3" ht="33" customHeight="1" x14ac:dyDescent="0.2">
      <c r="C222" s="48"/>
    </row>
    <row r="223" spans="3:3" ht="33" customHeight="1" x14ac:dyDescent="0.2">
      <c r="C223" s="48"/>
    </row>
    <row r="224" spans="3:3" ht="33" customHeight="1" x14ac:dyDescent="0.2">
      <c r="C224" s="48"/>
    </row>
    <row r="225" spans="3:3" ht="33" customHeight="1" x14ac:dyDescent="0.2">
      <c r="C225" s="48"/>
    </row>
    <row r="226" spans="3:3" ht="33" customHeight="1" x14ac:dyDescent="0.2">
      <c r="C226" s="48"/>
    </row>
    <row r="227" spans="3:3" ht="33" customHeight="1" x14ac:dyDescent="0.2">
      <c r="C227" s="48"/>
    </row>
    <row r="228" spans="3:3" ht="33" customHeight="1" x14ac:dyDescent="0.2">
      <c r="C228" s="48"/>
    </row>
    <row r="229" spans="3:3" ht="33" customHeight="1" x14ac:dyDescent="0.2">
      <c r="C229" s="48"/>
    </row>
    <row r="230" spans="3:3" ht="33" customHeight="1" x14ac:dyDescent="0.2">
      <c r="C230" s="48"/>
    </row>
    <row r="231" spans="3:3" ht="33" customHeight="1" x14ac:dyDescent="0.2">
      <c r="C231" s="48"/>
    </row>
    <row r="232" spans="3:3" ht="33" customHeight="1" x14ac:dyDescent="0.2">
      <c r="C232" s="48"/>
    </row>
    <row r="233" spans="3:3" ht="33" customHeight="1" x14ac:dyDescent="0.2">
      <c r="C233" s="48"/>
    </row>
    <row r="234" spans="3:3" ht="33" customHeight="1" x14ac:dyDescent="0.2">
      <c r="C234" s="48"/>
    </row>
    <row r="235" spans="3:3" ht="33" customHeight="1" x14ac:dyDescent="0.2">
      <c r="C235" s="48"/>
    </row>
    <row r="236" spans="3:3" ht="33" customHeight="1" x14ac:dyDescent="0.2">
      <c r="C236" s="48"/>
    </row>
    <row r="237" spans="3:3" ht="33" customHeight="1" x14ac:dyDescent="0.2">
      <c r="C237" s="48"/>
    </row>
    <row r="238" spans="3:3" ht="33" customHeight="1" x14ac:dyDescent="0.2">
      <c r="C238" s="48"/>
    </row>
    <row r="239" spans="3:3" ht="33" customHeight="1" x14ac:dyDescent="0.2">
      <c r="C239" s="48"/>
    </row>
    <row r="240" spans="3:3" ht="33" customHeight="1" x14ac:dyDescent="0.2">
      <c r="C240" s="48"/>
    </row>
    <row r="241" spans="3:3" ht="33" customHeight="1" x14ac:dyDescent="0.2">
      <c r="C241" s="48"/>
    </row>
    <row r="242" spans="3:3" ht="33" customHeight="1" x14ac:dyDescent="0.2">
      <c r="C242" s="48"/>
    </row>
    <row r="243" spans="3:3" ht="33" customHeight="1" x14ac:dyDescent="0.2">
      <c r="C243" s="48"/>
    </row>
    <row r="244" spans="3:3" ht="33" customHeight="1" x14ac:dyDescent="0.2">
      <c r="C244" s="48"/>
    </row>
    <row r="245" spans="3:3" ht="33" customHeight="1" x14ac:dyDescent="0.2">
      <c r="C245" s="48"/>
    </row>
    <row r="246" spans="3:3" ht="33" customHeight="1" x14ac:dyDescent="0.2">
      <c r="C246" s="48"/>
    </row>
    <row r="247" spans="3:3" ht="33" customHeight="1" x14ac:dyDescent="0.2">
      <c r="C247" s="48"/>
    </row>
    <row r="248" spans="3:3" ht="33" customHeight="1" x14ac:dyDescent="0.2">
      <c r="C248" s="48"/>
    </row>
    <row r="249" spans="3:3" ht="33" customHeight="1" x14ac:dyDescent="0.2">
      <c r="C249" s="48"/>
    </row>
    <row r="250" spans="3:3" ht="33" customHeight="1" x14ac:dyDescent="0.2">
      <c r="C250" s="48"/>
    </row>
    <row r="251" spans="3:3" ht="33" customHeight="1" x14ac:dyDescent="0.2">
      <c r="C251" s="48"/>
    </row>
    <row r="252" spans="3:3" ht="33" customHeight="1" x14ac:dyDescent="0.2">
      <c r="C252" s="48"/>
    </row>
    <row r="253" spans="3:3" ht="33" customHeight="1" x14ac:dyDescent="0.2">
      <c r="C253" s="48"/>
    </row>
    <row r="254" spans="3:3" ht="33" customHeight="1" x14ac:dyDescent="0.2">
      <c r="C254" s="48"/>
    </row>
    <row r="255" spans="3:3" ht="33" customHeight="1" x14ac:dyDescent="0.2">
      <c r="C255" s="48"/>
    </row>
    <row r="256" spans="3:3" ht="33" customHeight="1" x14ac:dyDescent="0.2">
      <c r="C256" s="48"/>
    </row>
    <row r="257" spans="3:3" ht="33" customHeight="1" x14ac:dyDescent="0.2">
      <c r="C257" s="48"/>
    </row>
    <row r="258" spans="3:3" ht="33" customHeight="1" x14ac:dyDescent="0.2">
      <c r="C258" s="48"/>
    </row>
    <row r="259" spans="3:3" ht="33" customHeight="1" x14ac:dyDescent="0.2">
      <c r="C259" s="48"/>
    </row>
    <row r="260" spans="3:3" ht="33" customHeight="1" x14ac:dyDescent="0.2">
      <c r="C260" s="48"/>
    </row>
    <row r="261" spans="3:3" ht="33" customHeight="1" x14ac:dyDescent="0.2">
      <c r="C261" s="48"/>
    </row>
    <row r="262" spans="3:3" ht="33" customHeight="1" x14ac:dyDescent="0.2">
      <c r="C262" s="48"/>
    </row>
    <row r="263" spans="3:3" ht="33" customHeight="1" x14ac:dyDescent="0.2">
      <c r="C263" s="48"/>
    </row>
    <row r="264" spans="3:3" ht="33" customHeight="1" x14ac:dyDescent="0.2">
      <c r="C264" s="48"/>
    </row>
    <row r="265" spans="3:3" ht="33" customHeight="1" x14ac:dyDescent="0.2">
      <c r="C265" s="48"/>
    </row>
    <row r="266" spans="3:3" ht="33" customHeight="1" x14ac:dyDescent="0.2">
      <c r="C266" s="48"/>
    </row>
    <row r="267" spans="3:3" ht="33" customHeight="1" x14ac:dyDescent="0.2">
      <c r="C267" s="48"/>
    </row>
    <row r="268" spans="3:3" ht="33" customHeight="1" x14ac:dyDescent="0.2">
      <c r="C268" s="48"/>
    </row>
    <row r="269" spans="3:3" ht="33" customHeight="1" x14ac:dyDescent="0.2">
      <c r="C269" s="48"/>
    </row>
    <row r="270" spans="3:3" ht="33" customHeight="1" x14ac:dyDescent="0.2">
      <c r="C270" s="48"/>
    </row>
    <row r="271" spans="3:3" ht="33" customHeight="1" x14ac:dyDescent="0.2">
      <c r="C271" s="48"/>
    </row>
    <row r="272" spans="3:3" ht="33" customHeight="1" x14ac:dyDescent="0.2">
      <c r="C272" s="48"/>
    </row>
    <row r="273" spans="3:3" ht="33" customHeight="1" x14ac:dyDescent="0.2">
      <c r="C273" s="48"/>
    </row>
    <row r="274" spans="3:3" ht="33" customHeight="1" x14ac:dyDescent="0.2">
      <c r="C274" s="48"/>
    </row>
    <row r="275" spans="3:3" ht="33" customHeight="1" x14ac:dyDescent="0.2">
      <c r="C275" s="48"/>
    </row>
    <row r="276" spans="3:3" ht="33" customHeight="1" x14ac:dyDescent="0.2">
      <c r="C276" s="48"/>
    </row>
    <row r="277" spans="3:3" ht="33" customHeight="1" x14ac:dyDescent="0.2">
      <c r="C277" s="48"/>
    </row>
    <row r="278" spans="3:3" ht="33" customHeight="1" x14ac:dyDescent="0.2">
      <c r="C278" s="48"/>
    </row>
    <row r="279" spans="3:3" ht="33" customHeight="1" x14ac:dyDescent="0.2">
      <c r="C279" s="48"/>
    </row>
    <row r="280" spans="3:3" ht="33" customHeight="1" x14ac:dyDescent="0.2">
      <c r="C280" s="48"/>
    </row>
    <row r="281" spans="3:3" ht="33" customHeight="1" x14ac:dyDescent="0.2">
      <c r="C281" s="48"/>
    </row>
    <row r="282" spans="3:3" ht="33" customHeight="1" x14ac:dyDescent="0.2">
      <c r="C282" s="48"/>
    </row>
    <row r="283" spans="3:3" ht="33" customHeight="1" x14ac:dyDescent="0.2">
      <c r="C283" s="48"/>
    </row>
    <row r="284" spans="3:3" ht="33" customHeight="1" x14ac:dyDescent="0.2">
      <c r="C284" s="48"/>
    </row>
    <row r="285" spans="3:3" ht="33" customHeight="1" x14ac:dyDescent="0.2">
      <c r="C285" s="48"/>
    </row>
    <row r="286" spans="3:3" ht="33" customHeight="1" x14ac:dyDescent="0.2">
      <c r="C286" s="48"/>
    </row>
    <row r="287" spans="3:3" ht="33" customHeight="1" x14ac:dyDescent="0.2">
      <c r="C287" s="48"/>
    </row>
    <row r="288" spans="3:3" ht="33" customHeight="1" x14ac:dyDescent="0.2">
      <c r="C288" s="48"/>
    </row>
    <row r="289" spans="3:3" ht="33" customHeight="1" x14ac:dyDescent="0.2">
      <c r="C289" s="48"/>
    </row>
    <row r="290" spans="3:3" ht="33" customHeight="1" x14ac:dyDescent="0.2">
      <c r="C290" s="48"/>
    </row>
    <row r="291" spans="3:3" ht="33" customHeight="1" x14ac:dyDescent="0.2">
      <c r="C291" s="48"/>
    </row>
    <row r="292" spans="3:3" ht="33" customHeight="1" x14ac:dyDescent="0.2">
      <c r="C292" s="48"/>
    </row>
    <row r="293" spans="3:3" ht="33" customHeight="1" x14ac:dyDescent="0.2">
      <c r="C293" s="48"/>
    </row>
    <row r="294" spans="3:3" ht="33" customHeight="1" x14ac:dyDescent="0.2">
      <c r="C294" s="48"/>
    </row>
    <row r="295" spans="3:3" ht="33" customHeight="1" x14ac:dyDescent="0.2">
      <c r="C295" s="48"/>
    </row>
    <row r="296" spans="3:3" ht="33" customHeight="1" x14ac:dyDescent="0.2">
      <c r="C296" s="48"/>
    </row>
    <row r="297" spans="3:3" ht="33" customHeight="1" x14ac:dyDescent="0.2">
      <c r="C297" s="48"/>
    </row>
    <row r="298" spans="3:3" ht="33" customHeight="1" x14ac:dyDescent="0.2">
      <c r="C298" s="48"/>
    </row>
    <row r="299" spans="3:3" ht="33" customHeight="1" x14ac:dyDescent="0.2">
      <c r="C299" s="48"/>
    </row>
    <row r="300" spans="3:3" ht="33" customHeight="1" x14ac:dyDescent="0.2">
      <c r="C300" s="48"/>
    </row>
    <row r="301" spans="3:3" ht="33" customHeight="1" x14ac:dyDescent="0.2">
      <c r="C301" s="48"/>
    </row>
    <row r="302" spans="3:3" ht="33" customHeight="1" x14ac:dyDescent="0.2">
      <c r="C302" s="48"/>
    </row>
    <row r="303" spans="3:3" ht="33" customHeight="1" x14ac:dyDescent="0.2">
      <c r="C303" s="48"/>
    </row>
    <row r="304" spans="3:3" ht="33" customHeight="1" x14ac:dyDescent="0.2">
      <c r="C304" s="48"/>
    </row>
    <row r="305" spans="3:3" ht="33" customHeight="1" x14ac:dyDescent="0.2">
      <c r="C305" s="48"/>
    </row>
    <row r="306" spans="3:3" ht="33" customHeight="1" x14ac:dyDescent="0.2">
      <c r="C306" s="48"/>
    </row>
    <row r="307" spans="3:3" ht="33" customHeight="1" x14ac:dyDescent="0.2">
      <c r="C307" s="48"/>
    </row>
    <row r="308" spans="3:3" ht="33" customHeight="1" x14ac:dyDescent="0.2">
      <c r="C308" s="48"/>
    </row>
    <row r="309" spans="3:3" ht="33" customHeight="1" x14ac:dyDescent="0.2">
      <c r="C309" s="48"/>
    </row>
    <row r="310" spans="3:3" ht="33" customHeight="1" x14ac:dyDescent="0.2">
      <c r="C310" s="48"/>
    </row>
    <row r="311" spans="3:3" ht="33" customHeight="1" x14ac:dyDescent="0.2">
      <c r="C311" s="48"/>
    </row>
    <row r="312" spans="3:3" ht="33" customHeight="1" x14ac:dyDescent="0.2">
      <c r="C312" s="48"/>
    </row>
    <row r="313" spans="3:3" ht="33" customHeight="1" x14ac:dyDescent="0.2">
      <c r="C313" s="48"/>
    </row>
    <row r="314" spans="3:3" ht="33" customHeight="1" x14ac:dyDescent="0.2">
      <c r="C314" s="48"/>
    </row>
    <row r="315" spans="3:3" ht="33" customHeight="1" x14ac:dyDescent="0.2">
      <c r="C315" s="48"/>
    </row>
    <row r="316" spans="3:3" ht="33" customHeight="1" x14ac:dyDescent="0.2">
      <c r="C316" s="48"/>
    </row>
    <row r="317" spans="3:3" ht="33" customHeight="1" x14ac:dyDescent="0.2">
      <c r="C317" s="48"/>
    </row>
    <row r="318" spans="3:3" ht="33" customHeight="1" x14ac:dyDescent="0.2">
      <c r="C318" s="48"/>
    </row>
    <row r="319" spans="3:3" ht="33" customHeight="1" x14ac:dyDescent="0.2">
      <c r="C319" s="48"/>
    </row>
    <row r="320" spans="3:3" ht="33" customHeight="1" x14ac:dyDescent="0.2">
      <c r="C320" s="48"/>
    </row>
    <row r="321" spans="3:3" ht="33" customHeight="1" x14ac:dyDescent="0.2">
      <c r="C321" s="48"/>
    </row>
    <row r="322" spans="3:3" ht="33" customHeight="1" x14ac:dyDescent="0.2">
      <c r="C322" s="48"/>
    </row>
    <row r="323" spans="3:3" ht="33" customHeight="1" x14ac:dyDescent="0.2">
      <c r="C323" s="48"/>
    </row>
    <row r="324" spans="3:3" ht="33" customHeight="1" x14ac:dyDescent="0.2">
      <c r="C324" s="48"/>
    </row>
    <row r="325" spans="3:3" ht="33" customHeight="1" x14ac:dyDescent="0.2">
      <c r="C325" s="48"/>
    </row>
    <row r="326" spans="3:3" ht="33" customHeight="1" x14ac:dyDescent="0.2">
      <c r="C326" s="48"/>
    </row>
    <row r="327" spans="3:3" ht="33" customHeight="1" x14ac:dyDescent="0.2">
      <c r="C327" s="48"/>
    </row>
    <row r="328" spans="3:3" ht="33" customHeight="1" x14ac:dyDescent="0.2">
      <c r="C328" s="48"/>
    </row>
    <row r="329" spans="3:3" ht="33" customHeight="1" x14ac:dyDescent="0.2">
      <c r="C329" s="48"/>
    </row>
    <row r="330" spans="3:3" ht="33" customHeight="1" x14ac:dyDescent="0.2">
      <c r="C330" s="48"/>
    </row>
    <row r="331" spans="3:3" ht="33" customHeight="1" x14ac:dyDescent="0.2">
      <c r="C331" s="48"/>
    </row>
    <row r="332" spans="3:3" ht="33" customHeight="1" x14ac:dyDescent="0.2">
      <c r="C332" s="48"/>
    </row>
    <row r="333" spans="3:3" ht="33" customHeight="1" x14ac:dyDescent="0.2">
      <c r="C333" s="48"/>
    </row>
    <row r="334" spans="3:3" ht="33" customHeight="1" x14ac:dyDescent="0.2">
      <c r="C334" s="48"/>
    </row>
    <row r="335" spans="3:3" ht="33" customHeight="1" x14ac:dyDescent="0.2">
      <c r="C335" s="48"/>
    </row>
    <row r="336" spans="3:3" ht="33" customHeight="1" x14ac:dyDescent="0.2">
      <c r="C336" s="48"/>
    </row>
    <row r="337" spans="3:3" ht="33" customHeight="1" x14ac:dyDescent="0.2">
      <c r="C337" s="48"/>
    </row>
    <row r="338" spans="3:3" ht="33" customHeight="1" x14ac:dyDescent="0.2">
      <c r="C338" s="48"/>
    </row>
    <row r="339" spans="3:3" ht="33" customHeight="1" x14ac:dyDescent="0.2">
      <c r="C339" s="48"/>
    </row>
    <row r="340" spans="3:3" ht="33" customHeight="1" x14ac:dyDescent="0.2">
      <c r="C340" s="48"/>
    </row>
    <row r="341" spans="3:3" ht="33" customHeight="1" x14ac:dyDescent="0.2">
      <c r="C341" s="48"/>
    </row>
    <row r="342" spans="3:3" ht="33" customHeight="1" x14ac:dyDescent="0.2">
      <c r="C342" s="48"/>
    </row>
    <row r="343" spans="3:3" ht="33" customHeight="1" x14ac:dyDescent="0.2">
      <c r="C343" s="48"/>
    </row>
    <row r="344" spans="3:3" ht="33" customHeight="1" x14ac:dyDescent="0.2">
      <c r="C344" s="48"/>
    </row>
    <row r="345" spans="3:3" ht="33" customHeight="1" x14ac:dyDescent="0.2">
      <c r="C345" s="48"/>
    </row>
    <row r="346" spans="3:3" ht="33" customHeight="1" x14ac:dyDescent="0.2">
      <c r="C346" s="48"/>
    </row>
    <row r="347" spans="3:3" ht="33" customHeight="1" x14ac:dyDescent="0.2">
      <c r="C347" s="48"/>
    </row>
    <row r="348" spans="3:3" ht="33" customHeight="1" x14ac:dyDescent="0.2">
      <c r="C348" s="48"/>
    </row>
    <row r="349" spans="3:3" ht="33" customHeight="1" x14ac:dyDescent="0.2">
      <c r="C349" s="48"/>
    </row>
    <row r="350" spans="3:3" ht="33" customHeight="1" x14ac:dyDescent="0.2">
      <c r="C350" s="48"/>
    </row>
    <row r="351" spans="3:3" ht="33" customHeight="1" x14ac:dyDescent="0.2">
      <c r="C351" s="48"/>
    </row>
    <row r="352" spans="3:3" ht="33" customHeight="1" x14ac:dyDescent="0.2">
      <c r="C352" s="48"/>
    </row>
    <row r="353" spans="3:3" ht="33" customHeight="1" x14ac:dyDescent="0.2">
      <c r="C353" s="48"/>
    </row>
    <row r="354" spans="3:3" ht="33" customHeight="1" x14ac:dyDescent="0.2">
      <c r="C354" s="48"/>
    </row>
    <row r="355" spans="3:3" ht="33" customHeight="1" x14ac:dyDescent="0.2">
      <c r="C355" s="48"/>
    </row>
    <row r="356" spans="3:3" ht="33" customHeight="1" x14ac:dyDescent="0.2">
      <c r="C356" s="48"/>
    </row>
    <row r="357" spans="3:3" ht="33" customHeight="1" x14ac:dyDescent="0.2">
      <c r="C357" s="48"/>
    </row>
    <row r="358" spans="3:3" ht="33" customHeight="1" x14ac:dyDescent="0.2">
      <c r="C358" s="48"/>
    </row>
    <row r="359" spans="3:3" ht="33" customHeight="1" x14ac:dyDescent="0.2">
      <c r="C359" s="48"/>
    </row>
    <row r="360" spans="3:3" ht="33" customHeight="1" x14ac:dyDescent="0.2">
      <c r="C360" s="48"/>
    </row>
    <row r="361" spans="3:3" ht="33" customHeight="1" x14ac:dyDescent="0.2">
      <c r="C361" s="48"/>
    </row>
    <row r="362" spans="3:3" ht="33" customHeight="1" x14ac:dyDescent="0.2">
      <c r="C362" s="48"/>
    </row>
    <row r="363" spans="3:3" ht="33" customHeight="1" x14ac:dyDescent="0.2">
      <c r="C363" s="48"/>
    </row>
    <row r="364" spans="3:3" ht="33" customHeight="1" x14ac:dyDescent="0.2">
      <c r="C364" s="48"/>
    </row>
    <row r="365" spans="3:3" ht="33" customHeight="1" x14ac:dyDescent="0.2">
      <c r="C365" s="48"/>
    </row>
    <row r="366" spans="3:3" ht="33" customHeight="1" x14ac:dyDescent="0.2">
      <c r="C366" s="48"/>
    </row>
    <row r="367" spans="3:3" ht="33" customHeight="1" x14ac:dyDescent="0.2">
      <c r="C367" s="48"/>
    </row>
    <row r="368" spans="3:3" ht="33" customHeight="1" x14ac:dyDescent="0.2">
      <c r="C368" s="48"/>
    </row>
    <row r="369" spans="3:3" ht="33" customHeight="1" x14ac:dyDescent="0.2">
      <c r="C369" s="48"/>
    </row>
    <row r="370" spans="3:3" ht="33" customHeight="1" x14ac:dyDescent="0.2">
      <c r="C370" s="48"/>
    </row>
    <row r="371" spans="3:3" ht="33" customHeight="1" x14ac:dyDescent="0.2">
      <c r="C371" s="48"/>
    </row>
    <row r="372" spans="3:3" ht="33" customHeight="1" x14ac:dyDescent="0.2">
      <c r="C372" s="48"/>
    </row>
    <row r="373" spans="3:3" ht="33" customHeight="1" x14ac:dyDescent="0.2">
      <c r="C373" s="48"/>
    </row>
    <row r="374" spans="3:3" ht="33" customHeight="1" x14ac:dyDescent="0.2">
      <c r="C374" s="48"/>
    </row>
    <row r="375" spans="3:3" ht="33" customHeight="1" x14ac:dyDescent="0.2">
      <c r="C375" s="48"/>
    </row>
    <row r="376" spans="3:3" ht="33" customHeight="1" x14ac:dyDescent="0.2">
      <c r="C376" s="48"/>
    </row>
    <row r="377" spans="3:3" ht="33" customHeight="1" x14ac:dyDescent="0.2">
      <c r="C377" s="48"/>
    </row>
    <row r="378" spans="3:3" ht="33" customHeight="1" x14ac:dyDescent="0.2">
      <c r="C378" s="48"/>
    </row>
    <row r="379" spans="3:3" ht="33" customHeight="1" x14ac:dyDescent="0.2">
      <c r="C379" s="48"/>
    </row>
    <row r="380" spans="3:3" ht="33" customHeight="1" x14ac:dyDescent="0.2">
      <c r="C380" s="48"/>
    </row>
    <row r="381" spans="3:3" ht="33" customHeight="1" x14ac:dyDescent="0.2">
      <c r="C381" s="48"/>
    </row>
    <row r="382" spans="3:3" ht="33" customHeight="1" x14ac:dyDescent="0.2">
      <c r="C382" s="48"/>
    </row>
    <row r="383" spans="3:3" ht="33" customHeight="1" x14ac:dyDescent="0.2">
      <c r="C383" s="48"/>
    </row>
    <row r="384" spans="3:3" ht="33" customHeight="1" x14ac:dyDescent="0.2">
      <c r="C384" s="48"/>
    </row>
    <row r="385" spans="3:3" ht="33" customHeight="1" x14ac:dyDescent="0.2">
      <c r="C385" s="48"/>
    </row>
    <row r="386" spans="3:3" ht="33" customHeight="1" x14ac:dyDescent="0.2">
      <c r="C386" s="48"/>
    </row>
    <row r="387" spans="3:3" ht="33" customHeight="1" x14ac:dyDescent="0.2">
      <c r="C387" s="48"/>
    </row>
    <row r="388" spans="3:3" ht="33" customHeight="1" x14ac:dyDescent="0.2">
      <c r="C388" s="48"/>
    </row>
    <row r="389" spans="3:3" ht="33" customHeight="1" x14ac:dyDescent="0.2">
      <c r="C389" s="48"/>
    </row>
    <row r="390" spans="3:3" ht="33" customHeight="1" x14ac:dyDescent="0.2">
      <c r="C390" s="48"/>
    </row>
    <row r="391" spans="3:3" ht="33" customHeight="1" x14ac:dyDescent="0.2">
      <c r="C391" s="48"/>
    </row>
    <row r="392" spans="3:3" ht="33" customHeight="1" x14ac:dyDescent="0.2">
      <c r="C392" s="48"/>
    </row>
    <row r="393" spans="3:3" ht="33" customHeight="1" x14ac:dyDescent="0.2">
      <c r="C393" s="48"/>
    </row>
    <row r="394" spans="3:3" ht="33" customHeight="1" x14ac:dyDescent="0.2">
      <c r="C394" s="48"/>
    </row>
    <row r="395" spans="3:3" ht="33" customHeight="1" x14ac:dyDescent="0.2">
      <c r="C395" s="48"/>
    </row>
    <row r="396" spans="3:3" ht="33" customHeight="1" x14ac:dyDescent="0.2">
      <c r="C396" s="48"/>
    </row>
    <row r="397" spans="3:3" ht="33" customHeight="1" x14ac:dyDescent="0.2">
      <c r="C397" s="48"/>
    </row>
    <row r="398" spans="3:3" ht="33" customHeight="1" x14ac:dyDescent="0.2">
      <c r="C398" s="48"/>
    </row>
    <row r="399" spans="3:3" ht="33" customHeight="1" x14ac:dyDescent="0.2">
      <c r="C399" s="48"/>
    </row>
    <row r="400" spans="3:3" ht="33" customHeight="1" x14ac:dyDescent="0.2">
      <c r="C400" s="48"/>
    </row>
    <row r="401" spans="3:3" ht="33" customHeight="1" x14ac:dyDescent="0.2">
      <c r="C401" s="48"/>
    </row>
    <row r="402" spans="3:3" ht="33" customHeight="1" x14ac:dyDescent="0.2">
      <c r="C402" s="48"/>
    </row>
    <row r="403" spans="3:3" ht="33" customHeight="1" x14ac:dyDescent="0.2">
      <c r="C403" s="48"/>
    </row>
    <row r="404" spans="3:3" ht="33" customHeight="1" x14ac:dyDescent="0.2">
      <c r="C404" s="48"/>
    </row>
    <row r="405" spans="3:3" ht="33" customHeight="1" x14ac:dyDescent="0.2">
      <c r="C405" s="48"/>
    </row>
    <row r="406" spans="3:3" ht="33" customHeight="1" x14ac:dyDescent="0.2">
      <c r="C406" s="48"/>
    </row>
    <row r="407" spans="3:3" ht="33" customHeight="1" x14ac:dyDescent="0.2">
      <c r="C407" s="48"/>
    </row>
    <row r="408" spans="3:3" ht="33" customHeight="1" x14ac:dyDescent="0.2">
      <c r="C408" s="48"/>
    </row>
    <row r="409" spans="3:3" ht="33" customHeight="1" x14ac:dyDescent="0.2">
      <c r="C409" s="48"/>
    </row>
    <row r="410" spans="3:3" ht="33" customHeight="1" x14ac:dyDescent="0.2">
      <c r="C410" s="48"/>
    </row>
    <row r="411" spans="3:3" ht="33" customHeight="1" x14ac:dyDescent="0.2">
      <c r="C411" s="48"/>
    </row>
    <row r="412" spans="3:3" ht="33" customHeight="1" x14ac:dyDescent="0.2">
      <c r="C412" s="48"/>
    </row>
    <row r="413" spans="3:3" ht="33" customHeight="1" x14ac:dyDescent="0.2">
      <c r="C413" s="48"/>
    </row>
    <row r="414" spans="3:3" ht="33" customHeight="1" x14ac:dyDescent="0.2">
      <c r="C414" s="48"/>
    </row>
    <row r="415" spans="3:3" ht="33" customHeight="1" x14ac:dyDescent="0.2">
      <c r="C415" s="48"/>
    </row>
    <row r="416" spans="3:3" ht="33" customHeight="1" x14ac:dyDescent="0.2">
      <c r="C416" s="48"/>
    </row>
    <row r="417" spans="3:3" ht="33" customHeight="1" x14ac:dyDescent="0.2">
      <c r="C417" s="48"/>
    </row>
    <row r="418" spans="3:3" ht="33" customHeight="1" x14ac:dyDescent="0.2">
      <c r="C418" s="48"/>
    </row>
    <row r="419" spans="3:3" ht="33" customHeight="1" x14ac:dyDescent="0.2">
      <c r="C419" s="48"/>
    </row>
    <row r="420" spans="3:3" ht="33" customHeight="1" x14ac:dyDescent="0.2">
      <c r="C420" s="48"/>
    </row>
    <row r="421" spans="3:3" ht="33" customHeight="1" x14ac:dyDescent="0.2">
      <c r="C421" s="48"/>
    </row>
    <row r="422" spans="3:3" ht="33" customHeight="1" x14ac:dyDescent="0.2">
      <c r="C422" s="48"/>
    </row>
    <row r="423" spans="3:3" ht="33" customHeight="1" x14ac:dyDescent="0.2">
      <c r="C423" s="48"/>
    </row>
    <row r="424" spans="3:3" ht="33" customHeight="1" x14ac:dyDescent="0.2">
      <c r="C424" s="48"/>
    </row>
    <row r="425" spans="3:3" ht="33" customHeight="1" x14ac:dyDescent="0.2">
      <c r="C425" s="48"/>
    </row>
    <row r="426" spans="3:3" ht="33" customHeight="1" x14ac:dyDescent="0.2">
      <c r="C426" s="48"/>
    </row>
    <row r="427" spans="3:3" ht="33" customHeight="1" x14ac:dyDescent="0.2">
      <c r="C427" s="48"/>
    </row>
    <row r="428" spans="3:3" ht="33" customHeight="1" x14ac:dyDescent="0.2">
      <c r="C428" s="48"/>
    </row>
    <row r="429" spans="3:3" ht="33" customHeight="1" x14ac:dyDescent="0.2">
      <c r="C429" s="48"/>
    </row>
    <row r="430" spans="3:3" ht="33" customHeight="1" x14ac:dyDescent="0.2">
      <c r="C430" s="48"/>
    </row>
    <row r="431" spans="3:3" ht="33" customHeight="1" x14ac:dyDescent="0.2">
      <c r="C431" s="48"/>
    </row>
    <row r="432" spans="3:3" ht="33" customHeight="1" x14ac:dyDescent="0.2">
      <c r="C432" s="48"/>
    </row>
    <row r="433" spans="3:3" ht="33" customHeight="1" x14ac:dyDescent="0.2">
      <c r="C433" s="48"/>
    </row>
    <row r="434" spans="3:3" ht="33" customHeight="1" x14ac:dyDescent="0.2">
      <c r="C434" s="48"/>
    </row>
    <row r="435" spans="3:3" ht="33" customHeight="1" x14ac:dyDescent="0.2">
      <c r="C435" s="48"/>
    </row>
    <row r="436" spans="3:3" ht="33" customHeight="1" x14ac:dyDescent="0.2">
      <c r="C436" s="48"/>
    </row>
    <row r="437" spans="3:3" ht="33" customHeight="1" x14ac:dyDescent="0.2">
      <c r="C437" s="48"/>
    </row>
    <row r="438" spans="3:3" ht="33" customHeight="1" x14ac:dyDescent="0.2">
      <c r="C438" s="48"/>
    </row>
    <row r="439" spans="3:3" ht="33" customHeight="1" x14ac:dyDescent="0.2">
      <c r="C439" s="48"/>
    </row>
    <row r="440" spans="3:3" ht="33" customHeight="1" x14ac:dyDescent="0.2">
      <c r="C440" s="48"/>
    </row>
    <row r="441" spans="3:3" ht="33" customHeight="1" x14ac:dyDescent="0.2">
      <c r="C441" s="48"/>
    </row>
    <row r="442" spans="3:3" ht="33" customHeight="1" x14ac:dyDescent="0.2">
      <c r="C442" s="48"/>
    </row>
    <row r="443" spans="3:3" ht="33" customHeight="1" x14ac:dyDescent="0.2">
      <c r="C443" s="48"/>
    </row>
    <row r="444" spans="3:3" ht="33" customHeight="1" x14ac:dyDescent="0.2">
      <c r="C444" s="48"/>
    </row>
    <row r="445" spans="3:3" ht="33" customHeight="1" x14ac:dyDescent="0.2">
      <c r="C445" s="48"/>
    </row>
    <row r="446" spans="3:3" ht="33" customHeight="1" x14ac:dyDescent="0.2">
      <c r="C446" s="48"/>
    </row>
    <row r="447" spans="3:3" ht="33" customHeight="1" x14ac:dyDescent="0.2">
      <c r="C447" s="48"/>
    </row>
    <row r="448" spans="3:3" ht="33" customHeight="1" x14ac:dyDescent="0.2">
      <c r="C448" s="48"/>
    </row>
    <row r="449" spans="3:3" ht="33" customHeight="1" x14ac:dyDescent="0.2">
      <c r="C449" s="48"/>
    </row>
    <row r="450" spans="3:3" ht="33" customHeight="1" x14ac:dyDescent="0.2">
      <c r="C450" s="48"/>
    </row>
    <row r="451" spans="3:3" ht="33" customHeight="1" x14ac:dyDescent="0.2">
      <c r="C451" s="48"/>
    </row>
    <row r="452" spans="3:3" ht="33" customHeight="1" x14ac:dyDescent="0.2">
      <c r="C452" s="48"/>
    </row>
    <row r="453" spans="3:3" ht="33" customHeight="1" x14ac:dyDescent="0.2">
      <c r="C453" s="48"/>
    </row>
    <row r="454" spans="3:3" ht="33" customHeight="1" x14ac:dyDescent="0.2">
      <c r="C454" s="48"/>
    </row>
    <row r="455" spans="3:3" ht="33" customHeight="1" x14ac:dyDescent="0.2">
      <c r="C455" s="48"/>
    </row>
    <row r="456" spans="3:3" ht="33" customHeight="1" x14ac:dyDescent="0.2">
      <c r="C456" s="48"/>
    </row>
    <row r="457" spans="3:3" ht="33" customHeight="1" x14ac:dyDescent="0.2">
      <c r="C457" s="48"/>
    </row>
    <row r="458" spans="3:3" ht="33" customHeight="1" x14ac:dyDescent="0.2">
      <c r="C458" s="48"/>
    </row>
    <row r="459" spans="3:3" ht="33" customHeight="1" x14ac:dyDescent="0.2">
      <c r="C459" s="48"/>
    </row>
    <row r="460" spans="3:3" ht="33" customHeight="1" x14ac:dyDescent="0.2">
      <c r="C460" s="48"/>
    </row>
    <row r="461" spans="3:3" ht="33" customHeight="1" x14ac:dyDescent="0.2">
      <c r="C461" s="48"/>
    </row>
    <row r="462" spans="3:3" ht="33" customHeight="1" x14ac:dyDescent="0.2">
      <c r="C462" s="48"/>
    </row>
    <row r="463" spans="3:3" ht="33" customHeight="1" x14ac:dyDescent="0.2">
      <c r="C463" s="48"/>
    </row>
    <row r="464" spans="3:3" ht="33" customHeight="1" x14ac:dyDescent="0.2">
      <c r="C464" s="48"/>
    </row>
    <row r="465" spans="3:3" ht="33" customHeight="1" x14ac:dyDescent="0.2">
      <c r="C465" s="48"/>
    </row>
    <row r="466" spans="3:3" ht="33" customHeight="1" x14ac:dyDescent="0.2">
      <c r="C466" s="48"/>
    </row>
    <row r="467" spans="3:3" ht="33" customHeight="1" x14ac:dyDescent="0.2">
      <c r="C467" s="48"/>
    </row>
    <row r="468" spans="3:3" ht="33" customHeight="1" x14ac:dyDescent="0.2">
      <c r="C468" s="48"/>
    </row>
    <row r="469" spans="3:3" ht="33" customHeight="1" x14ac:dyDescent="0.2">
      <c r="C469" s="48"/>
    </row>
    <row r="470" spans="3:3" ht="33" customHeight="1" x14ac:dyDescent="0.2">
      <c r="C470" s="48"/>
    </row>
    <row r="471" spans="3:3" ht="33" customHeight="1" x14ac:dyDescent="0.2">
      <c r="C471" s="48"/>
    </row>
    <row r="472" spans="3:3" ht="33" customHeight="1" x14ac:dyDescent="0.2">
      <c r="C472" s="48"/>
    </row>
    <row r="473" spans="3:3" ht="33" customHeight="1" x14ac:dyDescent="0.2">
      <c r="C473" s="48"/>
    </row>
    <row r="474" spans="3:3" ht="33" customHeight="1" x14ac:dyDescent="0.2">
      <c r="C474" s="48"/>
    </row>
    <row r="475" spans="3:3" ht="33" customHeight="1" x14ac:dyDescent="0.2">
      <c r="C475" s="48"/>
    </row>
    <row r="476" spans="3:3" ht="33" customHeight="1" x14ac:dyDescent="0.2">
      <c r="C476" s="48"/>
    </row>
    <row r="477" spans="3:3" ht="33" customHeight="1" x14ac:dyDescent="0.2">
      <c r="C477" s="48"/>
    </row>
    <row r="478" spans="3:3" ht="33" customHeight="1" x14ac:dyDescent="0.2">
      <c r="C478" s="48"/>
    </row>
    <row r="479" spans="3:3" ht="33" customHeight="1" x14ac:dyDescent="0.2">
      <c r="C479" s="48"/>
    </row>
    <row r="480" spans="3:3" ht="33" customHeight="1" x14ac:dyDescent="0.2">
      <c r="C480" s="48"/>
    </row>
    <row r="481" spans="3:3" ht="33" customHeight="1" x14ac:dyDescent="0.2">
      <c r="C481" s="48"/>
    </row>
    <row r="482" spans="3:3" ht="33" customHeight="1" x14ac:dyDescent="0.2">
      <c r="C482" s="48"/>
    </row>
    <row r="483" spans="3:3" ht="33" customHeight="1" x14ac:dyDescent="0.2">
      <c r="C483" s="48"/>
    </row>
    <row r="484" spans="3:3" ht="33" customHeight="1" x14ac:dyDescent="0.2">
      <c r="C484" s="48"/>
    </row>
    <row r="485" spans="3:3" ht="33" customHeight="1" x14ac:dyDescent="0.2">
      <c r="C485" s="48"/>
    </row>
    <row r="486" spans="3:3" ht="33" customHeight="1" x14ac:dyDescent="0.2">
      <c r="C486" s="48"/>
    </row>
    <row r="487" spans="3:3" ht="33" customHeight="1" x14ac:dyDescent="0.2">
      <c r="C487" s="48"/>
    </row>
    <row r="488" spans="3:3" ht="33" customHeight="1" x14ac:dyDescent="0.2">
      <c r="C488" s="48"/>
    </row>
    <row r="489" spans="3:3" ht="33" customHeight="1" x14ac:dyDescent="0.2">
      <c r="C489" s="48"/>
    </row>
    <row r="490" spans="3:3" ht="33" customHeight="1" x14ac:dyDescent="0.2">
      <c r="C490" s="48"/>
    </row>
    <row r="491" spans="3:3" ht="33" customHeight="1" x14ac:dyDescent="0.2">
      <c r="C491" s="48"/>
    </row>
    <row r="492" spans="3:3" ht="33" customHeight="1" x14ac:dyDescent="0.2">
      <c r="C492" s="48"/>
    </row>
    <row r="493" spans="3:3" ht="33" customHeight="1" x14ac:dyDescent="0.2">
      <c r="C493" s="48"/>
    </row>
    <row r="494" spans="3:3" ht="33" customHeight="1" x14ac:dyDescent="0.2">
      <c r="C494" s="48"/>
    </row>
    <row r="495" spans="3:3" ht="33" customHeight="1" x14ac:dyDescent="0.2">
      <c r="C495" s="48"/>
    </row>
    <row r="496" spans="3:3" ht="33" customHeight="1" x14ac:dyDescent="0.2">
      <c r="C496" s="48"/>
    </row>
    <row r="497" spans="3:3" ht="33" customHeight="1" x14ac:dyDescent="0.2">
      <c r="C497" s="48"/>
    </row>
    <row r="498" spans="3:3" ht="33" customHeight="1" x14ac:dyDescent="0.2">
      <c r="C498" s="48"/>
    </row>
    <row r="499" spans="3:3" ht="33" customHeight="1" x14ac:dyDescent="0.2">
      <c r="C499" s="48"/>
    </row>
    <row r="500" spans="3:3" ht="33" customHeight="1" x14ac:dyDescent="0.2">
      <c r="C500" s="48"/>
    </row>
    <row r="501" spans="3:3" ht="33" customHeight="1" x14ac:dyDescent="0.2">
      <c r="C501" s="48"/>
    </row>
    <row r="502" spans="3:3" ht="33" customHeight="1" x14ac:dyDescent="0.2">
      <c r="C502" s="48"/>
    </row>
    <row r="503" spans="3:3" ht="33" customHeight="1" x14ac:dyDescent="0.2">
      <c r="C503" s="48"/>
    </row>
    <row r="504" spans="3:3" ht="33" customHeight="1" x14ac:dyDescent="0.2">
      <c r="C504" s="48"/>
    </row>
    <row r="505" spans="3:3" ht="33" customHeight="1" x14ac:dyDescent="0.2">
      <c r="C505" s="48"/>
    </row>
    <row r="506" spans="3:3" ht="33" customHeight="1" x14ac:dyDescent="0.2">
      <c r="C506" s="48"/>
    </row>
    <row r="507" spans="3:3" ht="33" customHeight="1" x14ac:dyDescent="0.2">
      <c r="C507" s="48"/>
    </row>
    <row r="508" spans="3:3" ht="33" customHeight="1" x14ac:dyDescent="0.2">
      <c r="C508" s="48"/>
    </row>
    <row r="509" spans="3:3" ht="33" customHeight="1" x14ac:dyDescent="0.2">
      <c r="C509" s="48"/>
    </row>
    <row r="510" spans="3:3" ht="33" customHeight="1" x14ac:dyDescent="0.2">
      <c r="C510" s="48"/>
    </row>
    <row r="511" spans="3:3" ht="33" customHeight="1" x14ac:dyDescent="0.2">
      <c r="C511" s="48"/>
    </row>
    <row r="512" spans="3:3" ht="33" customHeight="1" x14ac:dyDescent="0.2">
      <c r="C512" s="48"/>
    </row>
    <row r="513" spans="3:3" ht="33" customHeight="1" x14ac:dyDescent="0.2">
      <c r="C513" s="48"/>
    </row>
    <row r="514" spans="3:3" ht="33" customHeight="1" x14ac:dyDescent="0.2">
      <c r="C514" s="48"/>
    </row>
    <row r="515" spans="3:3" ht="33" customHeight="1" x14ac:dyDescent="0.2">
      <c r="C515" s="48"/>
    </row>
    <row r="516" spans="3:3" ht="33" customHeight="1" x14ac:dyDescent="0.2">
      <c r="C516" s="48"/>
    </row>
    <row r="517" spans="3:3" ht="33" customHeight="1" x14ac:dyDescent="0.2">
      <c r="C517" s="48"/>
    </row>
    <row r="518" spans="3:3" ht="33" customHeight="1" x14ac:dyDescent="0.2">
      <c r="C518" s="48"/>
    </row>
    <row r="519" spans="3:3" ht="33" customHeight="1" x14ac:dyDescent="0.2">
      <c r="C519" s="48"/>
    </row>
    <row r="520" spans="3:3" ht="33" customHeight="1" x14ac:dyDescent="0.2">
      <c r="C520" s="48"/>
    </row>
    <row r="521" spans="3:3" ht="33" customHeight="1" x14ac:dyDescent="0.2">
      <c r="C521" s="48"/>
    </row>
    <row r="522" spans="3:3" ht="33" customHeight="1" x14ac:dyDescent="0.2">
      <c r="C522" s="48"/>
    </row>
    <row r="523" spans="3:3" ht="33" customHeight="1" x14ac:dyDescent="0.2">
      <c r="C523" s="48"/>
    </row>
    <row r="524" spans="3:3" ht="33" customHeight="1" x14ac:dyDescent="0.2">
      <c r="C524" s="48"/>
    </row>
    <row r="525" spans="3:3" ht="33" customHeight="1" x14ac:dyDescent="0.2">
      <c r="C525" s="48"/>
    </row>
    <row r="526" spans="3:3" ht="33" customHeight="1" x14ac:dyDescent="0.2">
      <c r="C526" s="48"/>
    </row>
    <row r="527" spans="3:3" ht="33" customHeight="1" x14ac:dyDescent="0.2">
      <c r="C527" s="48"/>
    </row>
    <row r="528" spans="3:3" ht="33" customHeight="1" x14ac:dyDescent="0.2">
      <c r="C528" s="48"/>
    </row>
    <row r="529" spans="3:3" ht="33" customHeight="1" x14ac:dyDescent="0.2">
      <c r="C529" s="48"/>
    </row>
    <row r="530" spans="3:3" ht="33" customHeight="1" x14ac:dyDescent="0.2">
      <c r="C530" s="48"/>
    </row>
    <row r="531" spans="3:3" ht="33" customHeight="1" x14ac:dyDescent="0.2">
      <c r="C531" s="48"/>
    </row>
    <row r="532" spans="3:3" ht="33" customHeight="1" x14ac:dyDescent="0.2">
      <c r="C532" s="48"/>
    </row>
    <row r="533" spans="3:3" ht="33" customHeight="1" x14ac:dyDescent="0.2">
      <c r="C533" s="48"/>
    </row>
    <row r="534" spans="3:3" ht="33" customHeight="1" x14ac:dyDescent="0.2">
      <c r="C534" s="48"/>
    </row>
    <row r="535" spans="3:3" ht="33" customHeight="1" x14ac:dyDescent="0.2">
      <c r="C535" s="48"/>
    </row>
    <row r="536" spans="3:3" ht="33" customHeight="1" x14ac:dyDescent="0.2">
      <c r="C536" s="48"/>
    </row>
    <row r="537" spans="3:3" ht="33" customHeight="1" x14ac:dyDescent="0.2">
      <c r="C537" s="48"/>
    </row>
    <row r="538" spans="3:3" ht="33" customHeight="1" x14ac:dyDescent="0.2">
      <c r="C538" s="48"/>
    </row>
    <row r="539" spans="3:3" ht="33" customHeight="1" x14ac:dyDescent="0.2">
      <c r="C539" s="48"/>
    </row>
    <row r="540" spans="3:3" ht="33" customHeight="1" x14ac:dyDescent="0.2">
      <c r="C540" s="48"/>
    </row>
    <row r="541" spans="3:3" ht="33" customHeight="1" x14ac:dyDescent="0.2">
      <c r="C541" s="48"/>
    </row>
    <row r="542" spans="3:3" ht="33" customHeight="1" x14ac:dyDescent="0.2">
      <c r="C542" s="48"/>
    </row>
    <row r="543" spans="3:3" ht="33" customHeight="1" x14ac:dyDescent="0.2">
      <c r="C543" s="48"/>
    </row>
    <row r="544" spans="3:3" ht="33" customHeight="1" x14ac:dyDescent="0.2">
      <c r="C544" s="48"/>
    </row>
    <row r="545" spans="3:3" ht="33" customHeight="1" x14ac:dyDescent="0.2">
      <c r="C545" s="48"/>
    </row>
    <row r="546" spans="3:3" ht="33" customHeight="1" x14ac:dyDescent="0.2">
      <c r="C546" s="48"/>
    </row>
    <row r="547" spans="3:3" ht="33" customHeight="1" x14ac:dyDescent="0.2">
      <c r="C547" s="48"/>
    </row>
    <row r="548" spans="3:3" ht="33" customHeight="1" x14ac:dyDescent="0.2">
      <c r="C548" s="48"/>
    </row>
    <row r="549" spans="3:3" ht="33" customHeight="1" x14ac:dyDescent="0.2">
      <c r="C549" s="48"/>
    </row>
    <row r="550" spans="3:3" ht="33" customHeight="1" x14ac:dyDescent="0.2">
      <c r="C550" s="48"/>
    </row>
    <row r="551" spans="3:3" ht="33" customHeight="1" x14ac:dyDescent="0.2">
      <c r="C551" s="48"/>
    </row>
    <row r="552" spans="3:3" ht="33" customHeight="1" x14ac:dyDescent="0.2">
      <c r="C552" s="48"/>
    </row>
    <row r="553" spans="3:3" ht="33" customHeight="1" x14ac:dyDescent="0.2">
      <c r="C553" s="48"/>
    </row>
    <row r="554" spans="3:3" ht="33" customHeight="1" x14ac:dyDescent="0.2">
      <c r="C554" s="48"/>
    </row>
    <row r="555" spans="3:3" ht="33" customHeight="1" x14ac:dyDescent="0.2">
      <c r="C555" s="48"/>
    </row>
    <row r="556" spans="3:3" ht="33" customHeight="1" x14ac:dyDescent="0.2">
      <c r="C556" s="48"/>
    </row>
    <row r="557" spans="3:3" ht="33" customHeight="1" x14ac:dyDescent="0.2">
      <c r="C557" s="48"/>
    </row>
    <row r="558" spans="3:3" ht="33" customHeight="1" x14ac:dyDescent="0.2">
      <c r="C558" s="48"/>
    </row>
    <row r="559" spans="3:3" ht="33" customHeight="1" x14ac:dyDescent="0.2">
      <c r="C559" s="48"/>
    </row>
    <row r="560" spans="3:3" ht="33" customHeight="1" x14ac:dyDescent="0.2">
      <c r="C560" s="48"/>
    </row>
    <row r="561" spans="3:3" ht="33" customHeight="1" x14ac:dyDescent="0.2">
      <c r="C561" s="48"/>
    </row>
    <row r="562" spans="3:3" ht="33" customHeight="1" x14ac:dyDescent="0.2">
      <c r="C562" s="48"/>
    </row>
    <row r="563" spans="3:3" ht="33" customHeight="1" x14ac:dyDescent="0.2">
      <c r="C563" s="48"/>
    </row>
    <row r="564" spans="3:3" ht="33" customHeight="1" x14ac:dyDescent="0.2">
      <c r="C564" s="48"/>
    </row>
    <row r="565" spans="3:3" ht="33" customHeight="1" x14ac:dyDescent="0.2">
      <c r="C565" s="48"/>
    </row>
    <row r="566" spans="3:3" ht="33" customHeight="1" x14ac:dyDescent="0.2">
      <c r="C566" s="48"/>
    </row>
    <row r="567" spans="3:3" ht="33" customHeight="1" x14ac:dyDescent="0.2">
      <c r="C567" s="48"/>
    </row>
    <row r="568" spans="3:3" ht="33" customHeight="1" x14ac:dyDescent="0.2">
      <c r="C568" s="48"/>
    </row>
    <row r="569" spans="3:3" ht="33" customHeight="1" x14ac:dyDescent="0.2">
      <c r="C569" s="48"/>
    </row>
    <row r="570" spans="3:3" ht="33" customHeight="1" x14ac:dyDescent="0.2">
      <c r="C570" s="48"/>
    </row>
    <row r="571" spans="3:3" ht="33" customHeight="1" x14ac:dyDescent="0.2">
      <c r="C571" s="48"/>
    </row>
    <row r="572" spans="3:3" ht="33" customHeight="1" x14ac:dyDescent="0.2">
      <c r="C572" s="48"/>
    </row>
    <row r="573" spans="3:3" ht="33" customHeight="1" x14ac:dyDescent="0.2">
      <c r="C573" s="48"/>
    </row>
    <row r="574" spans="3:3" ht="33" customHeight="1" x14ac:dyDescent="0.2">
      <c r="C574" s="48"/>
    </row>
    <row r="575" spans="3:3" ht="33" customHeight="1" x14ac:dyDescent="0.2">
      <c r="C575" s="48"/>
    </row>
    <row r="576" spans="3:3" ht="33" customHeight="1" x14ac:dyDescent="0.2">
      <c r="C576" s="48"/>
    </row>
    <row r="577" spans="3:3" ht="33" customHeight="1" x14ac:dyDescent="0.2">
      <c r="C577" s="48"/>
    </row>
    <row r="578" spans="3:3" ht="33" customHeight="1" x14ac:dyDescent="0.2">
      <c r="C578" s="48"/>
    </row>
    <row r="579" spans="3:3" ht="33" customHeight="1" x14ac:dyDescent="0.2">
      <c r="C579" s="48"/>
    </row>
    <row r="580" spans="3:3" ht="33" customHeight="1" x14ac:dyDescent="0.2">
      <c r="C580" s="48"/>
    </row>
    <row r="581" spans="3:3" ht="33" customHeight="1" x14ac:dyDescent="0.2">
      <c r="C581" s="48"/>
    </row>
    <row r="582" spans="3:3" ht="33" customHeight="1" x14ac:dyDescent="0.2">
      <c r="C582" s="48"/>
    </row>
    <row r="583" spans="3:3" ht="33" customHeight="1" x14ac:dyDescent="0.2">
      <c r="C583" s="48"/>
    </row>
    <row r="584" spans="3:3" ht="33" customHeight="1" x14ac:dyDescent="0.2">
      <c r="C584" s="48"/>
    </row>
    <row r="585" spans="3:3" ht="33" customHeight="1" x14ac:dyDescent="0.2">
      <c r="C585" s="48"/>
    </row>
    <row r="586" spans="3:3" ht="33" customHeight="1" x14ac:dyDescent="0.2">
      <c r="C586" s="48"/>
    </row>
    <row r="587" spans="3:3" ht="33" customHeight="1" x14ac:dyDescent="0.2">
      <c r="C587" s="48"/>
    </row>
    <row r="588" spans="3:3" ht="33" customHeight="1" x14ac:dyDescent="0.2">
      <c r="C588" s="48"/>
    </row>
    <row r="589" spans="3:3" ht="33" customHeight="1" x14ac:dyDescent="0.2">
      <c r="C589" s="48"/>
    </row>
    <row r="590" spans="3:3" ht="33" customHeight="1" x14ac:dyDescent="0.2">
      <c r="C590" s="48"/>
    </row>
    <row r="591" spans="3:3" ht="33" customHeight="1" x14ac:dyDescent="0.2">
      <c r="C591" s="48"/>
    </row>
    <row r="592" spans="3:3" ht="33" customHeight="1" x14ac:dyDescent="0.2">
      <c r="C592" s="48"/>
    </row>
    <row r="593" spans="3:3" ht="33" customHeight="1" x14ac:dyDescent="0.2">
      <c r="C593" s="48"/>
    </row>
    <row r="594" spans="3:3" ht="33" customHeight="1" x14ac:dyDescent="0.2">
      <c r="C594" s="48"/>
    </row>
    <row r="595" spans="3:3" ht="33" customHeight="1" x14ac:dyDescent="0.2">
      <c r="C595" s="48"/>
    </row>
    <row r="596" spans="3:3" ht="33" customHeight="1" x14ac:dyDescent="0.2">
      <c r="C596" s="48"/>
    </row>
    <row r="597" spans="3:3" ht="33" customHeight="1" x14ac:dyDescent="0.2">
      <c r="C597" s="48"/>
    </row>
    <row r="598" spans="3:3" ht="33" customHeight="1" x14ac:dyDescent="0.2">
      <c r="C598" s="48"/>
    </row>
    <row r="599" spans="3:3" ht="33" customHeight="1" x14ac:dyDescent="0.2">
      <c r="C599" s="48"/>
    </row>
    <row r="600" spans="3:3" ht="33" customHeight="1" x14ac:dyDescent="0.2">
      <c r="C600" s="48"/>
    </row>
    <row r="601" spans="3:3" ht="33" customHeight="1" x14ac:dyDescent="0.2">
      <c r="C601" s="48"/>
    </row>
    <row r="602" spans="3:3" ht="33" customHeight="1" x14ac:dyDescent="0.2">
      <c r="C602" s="48"/>
    </row>
    <row r="603" spans="3:3" ht="33" customHeight="1" x14ac:dyDescent="0.2">
      <c r="C603" s="48"/>
    </row>
    <row r="604" spans="3:3" ht="33" customHeight="1" x14ac:dyDescent="0.2">
      <c r="C604" s="48"/>
    </row>
    <row r="605" spans="3:3" ht="33" customHeight="1" x14ac:dyDescent="0.2">
      <c r="C605" s="48"/>
    </row>
    <row r="606" spans="3:3" ht="33" customHeight="1" x14ac:dyDescent="0.2">
      <c r="C606" s="48"/>
    </row>
    <row r="607" spans="3:3" ht="33" customHeight="1" x14ac:dyDescent="0.2">
      <c r="C607" s="48"/>
    </row>
    <row r="608" spans="3:3" ht="33" customHeight="1" x14ac:dyDescent="0.2">
      <c r="C608" s="48"/>
    </row>
    <row r="609" spans="3:3" ht="33" customHeight="1" x14ac:dyDescent="0.2">
      <c r="C609" s="48"/>
    </row>
    <row r="610" spans="3:3" ht="33" customHeight="1" x14ac:dyDescent="0.2">
      <c r="C610" s="48"/>
    </row>
    <row r="611" spans="3:3" ht="33" customHeight="1" x14ac:dyDescent="0.2">
      <c r="C611" s="48"/>
    </row>
    <row r="612" spans="3:3" ht="33" customHeight="1" x14ac:dyDescent="0.2">
      <c r="C612" s="48"/>
    </row>
    <row r="613" spans="3:3" ht="33" customHeight="1" x14ac:dyDescent="0.2">
      <c r="C613" s="48"/>
    </row>
    <row r="614" spans="3:3" ht="33" customHeight="1" x14ac:dyDescent="0.2">
      <c r="C614" s="48"/>
    </row>
    <row r="615" spans="3:3" ht="33" customHeight="1" x14ac:dyDescent="0.2">
      <c r="C615" s="48"/>
    </row>
    <row r="616" spans="3:3" ht="33" customHeight="1" x14ac:dyDescent="0.2">
      <c r="C616" s="48"/>
    </row>
    <row r="617" spans="3:3" ht="33" customHeight="1" x14ac:dyDescent="0.2">
      <c r="C617" s="48"/>
    </row>
    <row r="618" spans="3:3" ht="33" customHeight="1" x14ac:dyDescent="0.2">
      <c r="C618" s="48"/>
    </row>
    <row r="619" spans="3:3" ht="33" customHeight="1" x14ac:dyDescent="0.2">
      <c r="C619" s="48"/>
    </row>
    <row r="620" spans="3:3" ht="33" customHeight="1" x14ac:dyDescent="0.2">
      <c r="C620" s="48"/>
    </row>
    <row r="621" spans="3:3" ht="33" customHeight="1" x14ac:dyDescent="0.2">
      <c r="C621" s="48"/>
    </row>
    <row r="622" spans="3:3" ht="33" customHeight="1" x14ac:dyDescent="0.2">
      <c r="C622" s="48"/>
    </row>
    <row r="623" spans="3:3" ht="33" customHeight="1" x14ac:dyDescent="0.2">
      <c r="C623" s="48"/>
    </row>
    <row r="624" spans="3:3" ht="33" customHeight="1" x14ac:dyDescent="0.2">
      <c r="C624" s="48"/>
    </row>
    <row r="625" spans="3:3" ht="33" customHeight="1" x14ac:dyDescent="0.2">
      <c r="C625" s="48"/>
    </row>
    <row r="626" spans="3:3" ht="33" customHeight="1" x14ac:dyDescent="0.2">
      <c r="C626" s="48"/>
    </row>
    <row r="627" spans="3:3" ht="33" customHeight="1" x14ac:dyDescent="0.2">
      <c r="C627" s="48"/>
    </row>
    <row r="628" spans="3:3" ht="33" customHeight="1" x14ac:dyDescent="0.2">
      <c r="C628" s="48"/>
    </row>
    <row r="629" spans="3:3" ht="33" customHeight="1" x14ac:dyDescent="0.2">
      <c r="C629" s="48"/>
    </row>
    <row r="630" spans="3:3" ht="33" customHeight="1" x14ac:dyDescent="0.2">
      <c r="C630" s="48"/>
    </row>
    <row r="631" spans="3:3" ht="33" customHeight="1" x14ac:dyDescent="0.2">
      <c r="C631" s="48"/>
    </row>
    <row r="632" spans="3:3" ht="33" customHeight="1" x14ac:dyDescent="0.2">
      <c r="C632" s="48"/>
    </row>
    <row r="633" spans="3:3" ht="33" customHeight="1" x14ac:dyDescent="0.2">
      <c r="C633" s="48"/>
    </row>
    <row r="634" spans="3:3" ht="33" customHeight="1" x14ac:dyDescent="0.2">
      <c r="C634" s="48"/>
    </row>
    <row r="635" spans="3:3" ht="33" customHeight="1" x14ac:dyDescent="0.2">
      <c r="C635" s="48"/>
    </row>
    <row r="636" spans="3:3" ht="33" customHeight="1" x14ac:dyDescent="0.2">
      <c r="C636" s="48"/>
    </row>
    <row r="637" spans="3:3" ht="33" customHeight="1" x14ac:dyDescent="0.2">
      <c r="C637" s="48"/>
    </row>
    <row r="638" spans="3:3" ht="33" customHeight="1" x14ac:dyDescent="0.2">
      <c r="C638" s="48"/>
    </row>
    <row r="639" spans="3:3" ht="33" customHeight="1" x14ac:dyDescent="0.2">
      <c r="C639" s="48"/>
    </row>
    <row r="640" spans="3:3" ht="33" customHeight="1" x14ac:dyDescent="0.2">
      <c r="C640" s="48"/>
    </row>
    <row r="641" spans="3:3" ht="33" customHeight="1" x14ac:dyDescent="0.2">
      <c r="C641" s="48"/>
    </row>
    <row r="642" spans="3:3" ht="33" customHeight="1" x14ac:dyDescent="0.2">
      <c r="C642" s="48"/>
    </row>
    <row r="643" spans="3:3" ht="33" customHeight="1" x14ac:dyDescent="0.2">
      <c r="C643" s="48"/>
    </row>
    <row r="644" spans="3:3" ht="33" customHeight="1" x14ac:dyDescent="0.2">
      <c r="C644" s="48"/>
    </row>
    <row r="645" spans="3:3" ht="33" customHeight="1" x14ac:dyDescent="0.2">
      <c r="C645" s="48"/>
    </row>
    <row r="646" spans="3:3" ht="33" customHeight="1" x14ac:dyDescent="0.2">
      <c r="C646" s="48"/>
    </row>
    <row r="647" spans="3:3" ht="33" customHeight="1" x14ac:dyDescent="0.2">
      <c r="C647" s="48"/>
    </row>
    <row r="648" spans="3:3" ht="33" customHeight="1" x14ac:dyDescent="0.2">
      <c r="C648" s="48"/>
    </row>
    <row r="649" spans="3:3" ht="33" customHeight="1" x14ac:dyDescent="0.2">
      <c r="C649" s="48"/>
    </row>
    <row r="650" spans="3:3" ht="33" customHeight="1" x14ac:dyDescent="0.2">
      <c r="C650" s="48"/>
    </row>
    <row r="651" spans="3:3" ht="33" customHeight="1" x14ac:dyDescent="0.2">
      <c r="C651" s="48"/>
    </row>
    <row r="652" spans="3:3" ht="33" customHeight="1" x14ac:dyDescent="0.2">
      <c r="C652" s="48"/>
    </row>
    <row r="653" spans="3:3" ht="33" customHeight="1" x14ac:dyDescent="0.2">
      <c r="C653" s="48"/>
    </row>
    <row r="654" spans="3:3" ht="33" customHeight="1" x14ac:dyDescent="0.2">
      <c r="C654" s="48"/>
    </row>
    <row r="655" spans="3:3" ht="33" customHeight="1" x14ac:dyDescent="0.2">
      <c r="C655" s="48"/>
    </row>
    <row r="656" spans="3:3" ht="33" customHeight="1" x14ac:dyDescent="0.2">
      <c r="C656" s="48"/>
    </row>
    <row r="657" spans="3:3" ht="33" customHeight="1" x14ac:dyDescent="0.2">
      <c r="C657" s="48"/>
    </row>
    <row r="658" spans="3:3" ht="33" customHeight="1" x14ac:dyDescent="0.2">
      <c r="C658" s="48"/>
    </row>
    <row r="659" spans="3:3" ht="33" customHeight="1" x14ac:dyDescent="0.2">
      <c r="C659" s="48"/>
    </row>
    <row r="660" spans="3:3" ht="33" customHeight="1" x14ac:dyDescent="0.2">
      <c r="C660" s="48"/>
    </row>
    <row r="661" spans="3:3" ht="33" customHeight="1" x14ac:dyDescent="0.2">
      <c r="C661" s="48"/>
    </row>
    <row r="662" spans="3:3" ht="33" customHeight="1" x14ac:dyDescent="0.2">
      <c r="C662" s="48"/>
    </row>
    <row r="663" spans="3:3" ht="33" customHeight="1" x14ac:dyDescent="0.2">
      <c r="C663" s="48"/>
    </row>
    <row r="664" spans="3:3" ht="33" customHeight="1" x14ac:dyDescent="0.2">
      <c r="C664" s="48"/>
    </row>
    <row r="665" spans="3:3" ht="33" customHeight="1" x14ac:dyDescent="0.2">
      <c r="C665" s="48"/>
    </row>
    <row r="666" spans="3:3" ht="33" customHeight="1" x14ac:dyDescent="0.2">
      <c r="C666" s="48"/>
    </row>
    <row r="667" spans="3:3" ht="33" customHeight="1" x14ac:dyDescent="0.2">
      <c r="C667" s="48"/>
    </row>
    <row r="668" spans="3:3" ht="33" customHeight="1" x14ac:dyDescent="0.2">
      <c r="C668" s="48"/>
    </row>
    <row r="669" spans="3:3" ht="33" customHeight="1" x14ac:dyDescent="0.2">
      <c r="C669" s="48"/>
    </row>
    <row r="670" spans="3:3" ht="33" customHeight="1" x14ac:dyDescent="0.2">
      <c r="C670" s="48"/>
    </row>
    <row r="671" spans="3:3" ht="33" customHeight="1" x14ac:dyDescent="0.2">
      <c r="C671" s="48"/>
    </row>
    <row r="672" spans="3:3" ht="33" customHeight="1" x14ac:dyDescent="0.2">
      <c r="C672" s="48"/>
    </row>
    <row r="673" spans="3:3" ht="33" customHeight="1" x14ac:dyDescent="0.2">
      <c r="C673" s="48"/>
    </row>
    <row r="674" spans="3:3" ht="33" customHeight="1" x14ac:dyDescent="0.2">
      <c r="C674" s="48"/>
    </row>
    <row r="675" spans="3:3" ht="33" customHeight="1" x14ac:dyDescent="0.2">
      <c r="C675" s="48"/>
    </row>
    <row r="676" spans="3:3" ht="33" customHeight="1" x14ac:dyDescent="0.2">
      <c r="C676" s="48"/>
    </row>
    <row r="677" spans="3:3" ht="33" customHeight="1" x14ac:dyDescent="0.2">
      <c r="C677" s="48"/>
    </row>
    <row r="678" spans="3:3" ht="33" customHeight="1" x14ac:dyDescent="0.2">
      <c r="C678" s="48"/>
    </row>
    <row r="679" spans="3:3" ht="33" customHeight="1" x14ac:dyDescent="0.2">
      <c r="C679" s="48"/>
    </row>
    <row r="680" spans="3:3" ht="33" customHeight="1" x14ac:dyDescent="0.2">
      <c r="C680" s="48"/>
    </row>
    <row r="681" spans="3:3" ht="33" customHeight="1" x14ac:dyDescent="0.2">
      <c r="C681" s="48"/>
    </row>
    <row r="682" spans="3:3" ht="33" customHeight="1" x14ac:dyDescent="0.2">
      <c r="C682" s="48"/>
    </row>
    <row r="683" spans="3:3" ht="33" customHeight="1" x14ac:dyDescent="0.2">
      <c r="C683" s="48"/>
    </row>
    <row r="684" spans="3:3" ht="33" customHeight="1" x14ac:dyDescent="0.2">
      <c r="C684" s="48"/>
    </row>
    <row r="685" spans="3:3" ht="33" customHeight="1" x14ac:dyDescent="0.2">
      <c r="C685" s="48"/>
    </row>
    <row r="686" spans="3:3" ht="33" customHeight="1" x14ac:dyDescent="0.2">
      <c r="C686" s="48"/>
    </row>
    <row r="687" spans="3:3" ht="33" customHeight="1" x14ac:dyDescent="0.2">
      <c r="C687" s="48"/>
    </row>
    <row r="688" spans="3:3" ht="33" customHeight="1" x14ac:dyDescent="0.2">
      <c r="C688" s="48"/>
    </row>
    <row r="689" spans="3:3" ht="33" customHeight="1" x14ac:dyDescent="0.2">
      <c r="C689" s="48"/>
    </row>
    <row r="690" spans="3:3" ht="33" customHeight="1" x14ac:dyDescent="0.2">
      <c r="C690" s="48"/>
    </row>
    <row r="691" spans="3:3" ht="33" customHeight="1" x14ac:dyDescent="0.2">
      <c r="C691" s="48"/>
    </row>
    <row r="692" spans="3:3" ht="33" customHeight="1" x14ac:dyDescent="0.2">
      <c r="C692" s="48"/>
    </row>
    <row r="693" spans="3:3" ht="33" customHeight="1" x14ac:dyDescent="0.2">
      <c r="C693" s="48"/>
    </row>
    <row r="694" spans="3:3" ht="33" customHeight="1" x14ac:dyDescent="0.2">
      <c r="C694" s="48"/>
    </row>
    <row r="695" spans="3:3" ht="33" customHeight="1" x14ac:dyDescent="0.2">
      <c r="C695" s="48"/>
    </row>
    <row r="696" spans="3:3" ht="33" customHeight="1" x14ac:dyDescent="0.2">
      <c r="C696" s="48"/>
    </row>
    <row r="697" spans="3:3" ht="33" customHeight="1" x14ac:dyDescent="0.2">
      <c r="C697" s="48"/>
    </row>
    <row r="698" spans="3:3" ht="33" customHeight="1" x14ac:dyDescent="0.2">
      <c r="C698" s="48"/>
    </row>
    <row r="699" spans="3:3" ht="33" customHeight="1" x14ac:dyDescent="0.2">
      <c r="C699" s="48"/>
    </row>
    <row r="700" spans="3:3" ht="33" customHeight="1" x14ac:dyDescent="0.2">
      <c r="C700" s="48"/>
    </row>
    <row r="701" spans="3:3" ht="33" customHeight="1" x14ac:dyDescent="0.2">
      <c r="C701" s="48"/>
    </row>
    <row r="702" spans="3:3" ht="33" customHeight="1" x14ac:dyDescent="0.2">
      <c r="C702" s="48"/>
    </row>
    <row r="703" spans="3:3" ht="33" customHeight="1" x14ac:dyDescent="0.2">
      <c r="C703" s="48"/>
    </row>
    <row r="704" spans="3:3" ht="33" customHeight="1" x14ac:dyDescent="0.2">
      <c r="C704" s="48"/>
    </row>
    <row r="705" spans="3:3" ht="33" customHeight="1" x14ac:dyDescent="0.2">
      <c r="C705" s="48"/>
    </row>
    <row r="706" spans="3:3" ht="33" customHeight="1" x14ac:dyDescent="0.2">
      <c r="C706" s="48"/>
    </row>
    <row r="707" spans="3:3" ht="33" customHeight="1" x14ac:dyDescent="0.2">
      <c r="C707" s="48"/>
    </row>
    <row r="708" spans="3:3" ht="33" customHeight="1" x14ac:dyDescent="0.2">
      <c r="C708" s="48"/>
    </row>
    <row r="709" spans="3:3" ht="33" customHeight="1" x14ac:dyDescent="0.2">
      <c r="C709" s="48"/>
    </row>
    <row r="710" spans="3:3" ht="33" customHeight="1" x14ac:dyDescent="0.2">
      <c r="C710" s="48"/>
    </row>
    <row r="711" spans="3:3" ht="33" customHeight="1" x14ac:dyDescent="0.2">
      <c r="C711" s="48"/>
    </row>
    <row r="712" spans="3:3" ht="33" customHeight="1" x14ac:dyDescent="0.2">
      <c r="C712" s="48"/>
    </row>
    <row r="713" spans="3:3" ht="33" customHeight="1" x14ac:dyDescent="0.2">
      <c r="C713" s="48"/>
    </row>
    <row r="714" spans="3:3" ht="33" customHeight="1" x14ac:dyDescent="0.2">
      <c r="C714" s="48"/>
    </row>
    <row r="715" spans="3:3" ht="33" customHeight="1" x14ac:dyDescent="0.2">
      <c r="C715" s="48"/>
    </row>
    <row r="716" spans="3:3" ht="33" customHeight="1" x14ac:dyDescent="0.2">
      <c r="C716" s="48"/>
    </row>
    <row r="717" spans="3:3" ht="33" customHeight="1" x14ac:dyDescent="0.2">
      <c r="C717" s="48"/>
    </row>
    <row r="718" spans="3:3" ht="33" customHeight="1" x14ac:dyDescent="0.2">
      <c r="C718" s="48"/>
    </row>
    <row r="719" spans="3:3" ht="33" customHeight="1" x14ac:dyDescent="0.2">
      <c r="C719" s="48"/>
    </row>
    <row r="720" spans="3:3" ht="33" customHeight="1" x14ac:dyDescent="0.2">
      <c r="C720" s="48"/>
    </row>
    <row r="721" spans="3:3" ht="33" customHeight="1" x14ac:dyDescent="0.2">
      <c r="C721" s="48"/>
    </row>
    <row r="722" spans="3:3" ht="33" customHeight="1" x14ac:dyDescent="0.2">
      <c r="C722" s="48"/>
    </row>
    <row r="723" spans="3:3" ht="33" customHeight="1" x14ac:dyDescent="0.2">
      <c r="C723" s="48"/>
    </row>
    <row r="724" spans="3:3" ht="33" customHeight="1" x14ac:dyDescent="0.2">
      <c r="C724" s="48"/>
    </row>
    <row r="725" spans="3:3" ht="33" customHeight="1" x14ac:dyDescent="0.2">
      <c r="C725" s="48"/>
    </row>
    <row r="726" spans="3:3" ht="33" customHeight="1" x14ac:dyDescent="0.2">
      <c r="C726" s="48"/>
    </row>
    <row r="727" spans="3:3" ht="33" customHeight="1" x14ac:dyDescent="0.2">
      <c r="C727" s="48"/>
    </row>
    <row r="728" spans="3:3" ht="33" customHeight="1" x14ac:dyDescent="0.2">
      <c r="C728" s="48"/>
    </row>
    <row r="729" spans="3:3" ht="33" customHeight="1" x14ac:dyDescent="0.2">
      <c r="C729" s="48"/>
    </row>
    <row r="730" spans="3:3" ht="33" customHeight="1" x14ac:dyDescent="0.2">
      <c r="C730" s="48"/>
    </row>
    <row r="731" spans="3:3" ht="33" customHeight="1" x14ac:dyDescent="0.2">
      <c r="C731" s="48"/>
    </row>
    <row r="732" spans="3:3" ht="33" customHeight="1" x14ac:dyDescent="0.2">
      <c r="C732" s="48"/>
    </row>
    <row r="733" spans="3:3" ht="33" customHeight="1" x14ac:dyDescent="0.2">
      <c r="C733" s="48"/>
    </row>
    <row r="734" spans="3:3" ht="33" customHeight="1" x14ac:dyDescent="0.2">
      <c r="C734" s="48"/>
    </row>
    <row r="735" spans="3:3" ht="33" customHeight="1" x14ac:dyDescent="0.2">
      <c r="C735" s="48"/>
    </row>
    <row r="736" spans="3:3" ht="33" customHeight="1" x14ac:dyDescent="0.2">
      <c r="C736" s="48"/>
    </row>
    <row r="737" spans="3:3" ht="33" customHeight="1" x14ac:dyDescent="0.2">
      <c r="C737" s="48"/>
    </row>
    <row r="738" spans="3:3" ht="33" customHeight="1" x14ac:dyDescent="0.2">
      <c r="C738" s="48"/>
    </row>
    <row r="739" spans="3:3" ht="33" customHeight="1" x14ac:dyDescent="0.2">
      <c r="C739" s="48"/>
    </row>
    <row r="740" spans="3:3" ht="33" customHeight="1" x14ac:dyDescent="0.2">
      <c r="C740" s="48"/>
    </row>
    <row r="741" spans="3:3" ht="33" customHeight="1" x14ac:dyDescent="0.2">
      <c r="C741" s="48"/>
    </row>
    <row r="742" spans="3:3" ht="33" customHeight="1" x14ac:dyDescent="0.2">
      <c r="C742" s="48"/>
    </row>
    <row r="743" spans="3:3" ht="33" customHeight="1" x14ac:dyDescent="0.2">
      <c r="C743" s="48"/>
    </row>
    <row r="744" spans="3:3" ht="33" customHeight="1" x14ac:dyDescent="0.2">
      <c r="C744" s="48"/>
    </row>
    <row r="745" spans="3:3" ht="33" customHeight="1" x14ac:dyDescent="0.2">
      <c r="C745" s="48"/>
    </row>
    <row r="746" spans="3:3" ht="33" customHeight="1" x14ac:dyDescent="0.2">
      <c r="C746" s="48"/>
    </row>
    <row r="747" spans="3:3" ht="33" customHeight="1" x14ac:dyDescent="0.2">
      <c r="C747" s="48"/>
    </row>
    <row r="748" spans="3:3" ht="33" customHeight="1" x14ac:dyDescent="0.2">
      <c r="C748" s="48"/>
    </row>
    <row r="749" spans="3:3" ht="33" customHeight="1" x14ac:dyDescent="0.2">
      <c r="C749" s="48"/>
    </row>
    <row r="750" spans="3:3" ht="33" customHeight="1" x14ac:dyDescent="0.2">
      <c r="C750" s="48"/>
    </row>
    <row r="751" spans="3:3" ht="33" customHeight="1" x14ac:dyDescent="0.2">
      <c r="C751" s="48"/>
    </row>
    <row r="752" spans="3:3" ht="33" customHeight="1" x14ac:dyDescent="0.2">
      <c r="C752" s="48"/>
    </row>
    <row r="753" spans="3:3" ht="33" customHeight="1" x14ac:dyDescent="0.2">
      <c r="C753" s="48"/>
    </row>
    <row r="754" spans="3:3" ht="33" customHeight="1" x14ac:dyDescent="0.2">
      <c r="C754" s="48"/>
    </row>
    <row r="755" spans="3:3" ht="33" customHeight="1" x14ac:dyDescent="0.2">
      <c r="C755" s="48"/>
    </row>
    <row r="756" spans="3:3" ht="33" customHeight="1" x14ac:dyDescent="0.2">
      <c r="C756" s="48"/>
    </row>
    <row r="757" spans="3:3" ht="33" customHeight="1" x14ac:dyDescent="0.2">
      <c r="C757" s="48"/>
    </row>
    <row r="758" spans="3:3" ht="33" customHeight="1" x14ac:dyDescent="0.2">
      <c r="C758" s="48"/>
    </row>
    <row r="759" spans="3:3" ht="33" customHeight="1" x14ac:dyDescent="0.2">
      <c r="C759" s="48"/>
    </row>
    <row r="760" spans="3:3" ht="33" customHeight="1" x14ac:dyDescent="0.2">
      <c r="C760" s="48"/>
    </row>
    <row r="761" spans="3:3" ht="33" customHeight="1" x14ac:dyDescent="0.2">
      <c r="C761" s="48"/>
    </row>
    <row r="762" spans="3:3" ht="33" customHeight="1" x14ac:dyDescent="0.2">
      <c r="C762" s="48"/>
    </row>
    <row r="763" spans="3:3" ht="33" customHeight="1" x14ac:dyDescent="0.2">
      <c r="C763" s="48"/>
    </row>
    <row r="764" spans="3:3" ht="33" customHeight="1" x14ac:dyDescent="0.2">
      <c r="C764" s="48"/>
    </row>
    <row r="765" spans="3:3" ht="33" customHeight="1" x14ac:dyDescent="0.2">
      <c r="C765" s="48"/>
    </row>
    <row r="766" spans="3:3" ht="33" customHeight="1" x14ac:dyDescent="0.2">
      <c r="C766" s="48"/>
    </row>
    <row r="767" spans="3:3" ht="33" customHeight="1" x14ac:dyDescent="0.2">
      <c r="C767" s="48"/>
    </row>
    <row r="768" spans="3:3" ht="33" customHeight="1" x14ac:dyDescent="0.2">
      <c r="C768" s="48"/>
    </row>
    <row r="769" spans="3:3" ht="33" customHeight="1" x14ac:dyDescent="0.2">
      <c r="C769" s="48"/>
    </row>
    <row r="770" spans="3:3" ht="33" customHeight="1" x14ac:dyDescent="0.2">
      <c r="C770" s="48"/>
    </row>
    <row r="771" spans="3:3" ht="33" customHeight="1" x14ac:dyDescent="0.2">
      <c r="C771" s="48"/>
    </row>
    <row r="772" spans="3:3" ht="33" customHeight="1" x14ac:dyDescent="0.2">
      <c r="C772" s="48"/>
    </row>
    <row r="773" spans="3:3" ht="33" customHeight="1" x14ac:dyDescent="0.2">
      <c r="C773" s="48"/>
    </row>
    <row r="774" spans="3:3" ht="33" customHeight="1" x14ac:dyDescent="0.2">
      <c r="C774" s="48"/>
    </row>
    <row r="775" spans="3:3" ht="33" customHeight="1" x14ac:dyDescent="0.2">
      <c r="C775" s="48"/>
    </row>
    <row r="776" spans="3:3" ht="33" customHeight="1" x14ac:dyDescent="0.2">
      <c r="C776" s="48"/>
    </row>
    <row r="777" spans="3:3" ht="33" customHeight="1" x14ac:dyDescent="0.2">
      <c r="C777" s="48"/>
    </row>
    <row r="778" spans="3:3" ht="33" customHeight="1" x14ac:dyDescent="0.2">
      <c r="C778" s="48"/>
    </row>
    <row r="779" spans="3:3" ht="33" customHeight="1" x14ac:dyDescent="0.2">
      <c r="C779" s="48"/>
    </row>
    <row r="780" spans="3:3" ht="33" customHeight="1" x14ac:dyDescent="0.2">
      <c r="C780" s="48"/>
    </row>
    <row r="781" spans="3:3" ht="33" customHeight="1" x14ac:dyDescent="0.2">
      <c r="C781" s="48"/>
    </row>
    <row r="782" spans="3:3" ht="33" customHeight="1" x14ac:dyDescent="0.2">
      <c r="C782" s="48"/>
    </row>
    <row r="783" spans="3:3" ht="33" customHeight="1" x14ac:dyDescent="0.2">
      <c r="C783" s="48"/>
    </row>
    <row r="784" spans="3:3" ht="33" customHeight="1" x14ac:dyDescent="0.2">
      <c r="C784" s="48"/>
    </row>
    <row r="785" spans="3:3" ht="33" customHeight="1" x14ac:dyDescent="0.2">
      <c r="C785" s="48"/>
    </row>
    <row r="786" spans="3:3" ht="33" customHeight="1" x14ac:dyDescent="0.2">
      <c r="C786" s="48"/>
    </row>
    <row r="787" spans="3:3" ht="33" customHeight="1" x14ac:dyDescent="0.2">
      <c r="C787" s="48"/>
    </row>
    <row r="788" spans="3:3" ht="33" customHeight="1" x14ac:dyDescent="0.2">
      <c r="C788" s="48"/>
    </row>
    <row r="789" spans="3:3" ht="33" customHeight="1" x14ac:dyDescent="0.2">
      <c r="C789" s="48"/>
    </row>
    <row r="790" spans="3:3" ht="33" customHeight="1" x14ac:dyDescent="0.2">
      <c r="C790" s="48"/>
    </row>
    <row r="791" spans="3:3" ht="33" customHeight="1" x14ac:dyDescent="0.2">
      <c r="C791" s="48"/>
    </row>
    <row r="792" spans="3:3" ht="33" customHeight="1" x14ac:dyDescent="0.2">
      <c r="C792" s="48"/>
    </row>
    <row r="793" spans="3:3" ht="33" customHeight="1" x14ac:dyDescent="0.2">
      <c r="C793" s="48"/>
    </row>
    <row r="794" spans="3:3" ht="33" customHeight="1" x14ac:dyDescent="0.2">
      <c r="C794" s="48"/>
    </row>
    <row r="795" spans="3:3" ht="33" customHeight="1" x14ac:dyDescent="0.2">
      <c r="C795" s="48"/>
    </row>
    <row r="796" spans="3:3" ht="33" customHeight="1" x14ac:dyDescent="0.2">
      <c r="C796" s="48"/>
    </row>
    <row r="797" spans="3:3" ht="33" customHeight="1" x14ac:dyDescent="0.2">
      <c r="C797" s="48"/>
    </row>
    <row r="798" spans="3:3" ht="33" customHeight="1" x14ac:dyDescent="0.2">
      <c r="C798" s="48"/>
    </row>
    <row r="799" spans="3:3" ht="33" customHeight="1" x14ac:dyDescent="0.2">
      <c r="C799" s="48"/>
    </row>
    <row r="800" spans="3:3" ht="33" customHeight="1" x14ac:dyDescent="0.2">
      <c r="C800" s="48"/>
    </row>
    <row r="801" spans="3:3" ht="33" customHeight="1" x14ac:dyDescent="0.2">
      <c r="C801" s="48"/>
    </row>
    <row r="802" spans="3:3" ht="33" customHeight="1" x14ac:dyDescent="0.2">
      <c r="C802" s="48"/>
    </row>
    <row r="803" spans="3:3" ht="33" customHeight="1" x14ac:dyDescent="0.2">
      <c r="C803" s="48"/>
    </row>
    <row r="804" spans="3:3" ht="33" customHeight="1" x14ac:dyDescent="0.2">
      <c r="C804" s="48"/>
    </row>
    <row r="805" spans="3:3" ht="33" customHeight="1" x14ac:dyDescent="0.2">
      <c r="C805" s="48"/>
    </row>
    <row r="806" spans="3:3" ht="33" customHeight="1" x14ac:dyDescent="0.2">
      <c r="C806" s="48"/>
    </row>
    <row r="807" spans="3:3" ht="33" customHeight="1" x14ac:dyDescent="0.2">
      <c r="C807" s="48"/>
    </row>
    <row r="808" spans="3:3" ht="33" customHeight="1" x14ac:dyDescent="0.2">
      <c r="C808" s="48"/>
    </row>
    <row r="809" spans="3:3" ht="33" customHeight="1" x14ac:dyDescent="0.2">
      <c r="C809" s="48"/>
    </row>
    <row r="810" spans="3:3" ht="33" customHeight="1" x14ac:dyDescent="0.2">
      <c r="C810" s="48"/>
    </row>
    <row r="811" spans="3:3" ht="33" customHeight="1" x14ac:dyDescent="0.2">
      <c r="C811" s="48"/>
    </row>
    <row r="812" spans="3:3" ht="33" customHeight="1" x14ac:dyDescent="0.2">
      <c r="C812" s="48"/>
    </row>
    <row r="813" spans="3:3" ht="33" customHeight="1" x14ac:dyDescent="0.2">
      <c r="C813" s="48"/>
    </row>
    <row r="814" spans="3:3" ht="33" customHeight="1" x14ac:dyDescent="0.2">
      <c r="C814" s="48"/>
    </row>
    <row r="815" spans="3:3" ht="33" customHeight="1" x14ac:dyDescent="0.2">
      <c r="C815" s="48"/>
    </row>
    <row r="816" spans="3:3" ht="33" customHeight="1" x14ac:dyDescent="0.2">
      <c r="C816" s="48"/>
    </row>
    <row r="817" spans="3:3" ht="33" customHeight="1" x14ac:dyDescent="0.2">
      <c r="C817" s="48"/>
    </row>
    <row r="818" spans="3:3" ht="33" customHeight="1" x14ac:dyDescent="0.2">
      <c r="C818" s="48"/>
    </row>
    <row r="819" spans="3:3" ht="33" customHeight="1" x14ac:dyDescent="0.2">
      <c r="C819" s="48"/>
    </row>
    <row r="820" spans="3:3" ht="33" customHeight="1" x14ac:dyDescent="0.2">
      <c r="C820" s="48"/>
    </row>
    <row r="821" spans="3:3" ht="33" customHeight="1" x14ac:dyDescent="0.2">
      <c r="C821" s="48"/>
    </row>
    <row r="822" spans="3:3" ht="33" customHeight="1" x14ac:dyDescent="0.2">
      <c r="C822" s="48"/>
    </row>
    <row r="823" spans="3:3" ht="33" customHeight="1" x14ac:dyDescent="0.2">
      <c r="C823" s="48"/>
    </row>
    <row r="824" spans="3:3" ht="33" customHeight="1" x14ac:dyDescent="0.2">
      <c r="C824" s="48"/>
    </row>
    <row r="825" spans="3:3" ht="33" customHeight="1" x14ac:dyDescent="0.2">
      <c r="C825" s="48"/>
    </row>
    <row r="826" spans="3:3" ht="33" customHeight="1" x14ac:dyDescent="0.2">
      <c r="C826" s="48"/>
    </row>
    <row r="827" spans="3:3" ht="33" customHeight="1" x14ac:dyDescent="0.2">
      <c r="C827" s="48"/>
    </row>
    <row r="828" spans="3:3" ht="33" customHeight="1" x14ac:dyDescent="0.2">
      <c r="C828" s="48"/>
    </row>
    <row r="829" spans="3:3" ht="33" customHeight="1" x14ac:dyDescent="0.2">
      <c r="C829" s="48"/>
    </row>
    <row r="830" spans="3:3" ht="33" customHeight="1" x14ac:dyDescent="0.2">
      <c r="C830" s="48"/>
    </row>
    <row r="831" spans="3:3" ht="33" customHeight="1" x14ac:dyDescent="0.2">
      <c r="C831" s="48"/>
    </row>
    <row r="832" spans="3:3" ht="33" customHeight="1" x14ac:dyDescent="0.2">
      <c r="C832" s="48"/>
    </row>
    <row r="833" spans="3:3" ht="33" customHeight="1" x14ac:dyDescent="0.2">
      <c r="C833" s="48"/>
    </row>
    <row r="834" spans="3:3" ht="33" customHeight="1" x14ac:dyDescent="0.2">
      <c r="C834" s="48"/>
    </row>
    <row r="835" spans="3:3" ht="33" customHeight="1" x14ac:dyDescent="0.2">
      <c r="C835" s="48"/>
    </row>
    <row r="836" spans="3:3" ht="33" customHeight="1" x14ac:dyDescent="0.2">
      <c r="C836" s="48"/>
    </row>
    <row r="837" spans="3:3" ht="33" customHeight="1" x14ac:dyDescent="0.2">
      <c r="C837" s="48"/>
    </row>
    <row r="838" spans="3:3" ht="33" customHeight="1" x14ac:dyDescent="0.2">
      <c r="C838" s="48"/>
    </row>
    <row r="839" spans="3:3" ht="33" customHeight="1" x14ac:dyDescent="0.2">
      <c r="C839" s="48"/>
    </row>
    <row r="840" spans="3:3" ht="33" customHeight="1" x14ac:dyDescent="0.2">
      <c r="C840" s="48"/>
    </row>
    <row r="841" spans="3:3" ht="33" customHeight="1" x14ac:dyDescent="0.2">
      <c r="C841" s="48"/>
    </row>
    <row r="842" spans="3:3" ht="33" customHeight="1" x14ac:dyDescent="0.2">
      <c r="C842" s="48"/>
    </row>
    <row r="843" spans="3:3" ht="33" customHeight="1" x14ac:dyDescent="0.2">
      <c r="C843" s="48"/>
    </row>
    <row r="844" spans="3:3" ht="33" customHeight="1" x14ac:dyDescent="0.2">
      <c r="C844" s="48"/>
    </row>
    <row r="845" spans="3:3" ht="33" customHeight="1" x14ac:dyDescent="0.2">
      <c r="C845" s="48"/>
    </row>
    <row r="846" spans="3:3" ht="33" customHeight="1" x14ac:dyDescent="0.2">
      <c r="C846" s="48"/>
    </row>
    <row r="847" spans="3:3" ht="33" customHeight="1" x14ac:dyDescent="0.2">
      <c r="C847" s="48"/>
    </row>
    <row r="848" spans="3:3" ht="33" customHeight="1" x14ac:dyDescent="0.2">
      <c r="C848" s="48"/>
    </row>
    <row r="849" spans="3:3" ht="33" customHeight="1" x14ac:dyDescent="0.2">
      <c r="C849" s="48"/>
    </row>
    <row r="850" spans="3:3" ht="33" customHeight="1" x14ac:dyDescent="0.2">
      <c r="C850" s="48"/>
    </row>
    <row r="851" spans="3:3" ht="33" customHeight="1" x14ac:dyDescent="0.2">
      <c r="C851" s="48"/>
    </row>
    <row r="852" spans="3:3" ht="33" customHeight="1" x14ac:dyDescent="0.2">
      <c r="C852" s="48"/>
    </row>
    <row r="853" spans="3:3" ht="33" customHeight="1" x14ac:dyDescent="0.2">
      <c r="C853" s="48"/>
    </row>
    <row r="854" spans="3:3" ht="33" customHeight="1" x14ac:dyDescent="0.2">
      <c r="C854" s="48"/>
    </row>
    <row r="855" spans="3:3" ht="33" customHeight="1" x14ac:dyDescent="0.2">
      <c r="C855" s="48"/>
    </row>
    <row r="856" spans="3:3" ht="33" customHeight="1" x14ac:dyDescent="0.2">
      <c r="C856" s="48"/>
    </row>
    <row r="857" spans="3:3" ht="33" customHeight="1" x14ac:dyDescent="0.2">
      <c r="C857" s="48"/>
    </row>
    <row r="858" spans="3:3" ht="33" customHeight="1" x14ac:dyDescent="0.2">
      <c r="C858" s="48"/>
    </row>
    <row r="859" spans="3:3" ht="33" customHeight="1" x14ac:dyDescent="0.2">
      <c r="C859" s="48"/>
    </row>
    <row r="860" spans="3:3" ht="33" customHeight="1" x14ac:dyDescent="0.2">
      <c r="C860" s="48"/>
    </row>
    <row r="861" spans="3:3" ht="33" customHeight="1" x14ac:dyDescent="0.2">
      <c r="C861" s="48"/>
    </row>
    <row r="862" spans="3:3" ht="33" customHeight="1" x14ac:dyDescent="0.2">
      <c r="C862" s="48"/>
    </row>
    <row r="863" spans="3:3" ht="33" customHeight="1" x14ac:dyDescent="0.2">
      <c r="C863" s="48"/>
    </row>
    <row r="864" spans="3:3" ht="33" customHeight="1" x14ac:dyDescent="0.2">
      <c r="C864" s="48"/>
    </row>
    <row r="865" spans="3:3" ht="33" customHeight="1" x14ac:dyDescent="0.2">
      <c r="C865" s="48"/>
    </row>
    <row r="866" spans="3:3" ht="33" customHeight="1" x14ac:dyDescent="0.2">
      <c r="C866" s="48"/>
    </row>
    <row r="867" spans="3:3" ht="33" customHeight="1" x14ac:dyDescent="0.2">
      <c r="C867" s="48"/>
    </row>
    <row r="868" spans="3:3" ht="33" customHeight="1" x14ac:dyDescent="0.2">
      <c r="C868" s="48"/>
    </row>
    <row r="869" spans="3:3" ht="33" customHeight="1" x14ac:dyDescent="0.2">
      <c r="C869" s="48"/>
    </row>
    <row r="870" spans="3:3" ht="33" customHeight="1" x14ac:dyDescent="0.2">
      <c r="C870" s="48"/>
    </row>
    <row r="871" spans="3:3" ht="33" customHeight="1" x14ac:dyDescent="0.2">
      <c r="C871" s="48"/>
    </row>
    <row r="872" spans="3:3" ht="33" customHeight="1" x14ac:dyDescent="0.2">
      <c r="C872" s="48"/>
    </row>
    <row r="873" spans="3:3" ht="33" customHeight="1" x14ac:dyDescent="0.2">
      <c r="C873" s="48"/>
    </row>
    <row r="874" spans="3:3" ht="33" customHeight="1" x14ac:dyDescent="0.2">
      <c r="C874" s="48"/>
    </row>
    <row r="875" spans="3:3" ht="33" customHeight="1" x14ac:dyDescent="0.2">
      <c r="C875" s="48"/>
    </row>
    <row r="876" spans="3:3" ht="33" customHeight="1" x14ac:dyDescent="0.2">
      <c r="C876" s="48"/>
    </row>
    <row r="877" spans="3:3" ht="33" customHeight="1" x14ac:dyDescent="0.2">
      <c r="C877" s="48"/>
    </row>
    <row r="878" spans="3:3" ht="33" customHeight="1" x14ac:dyDescent="0.2">
      <c r="C878" s="48"/>
    </row>
    <row r="879" spans="3:3" ht="33" customHeight="1" x14ac:dyDescent="0.2">
      <c r="C879" s="48"/>
    </row>
    <row r="880" spans="3:3" ht="33" customHeight="1" x14ac:dyDescent="0.2">
      <c r="C880" s="48"/>
    </row>
    <row r="881" spans="3:3" ht="33" customHeight="1" x14ac:dyDescent="0.2">
      <c r="C881" s="48"/>
    </row>
    <row r="882" spans="3:3" ht="33" customHeight="1" x14ac:dyDescent="0.2">
      <c r="C882" s="48"/>
    </row>
    <row r="883" spans="3:3" ht="33" customHeight="1" x14ac:dyDescent="0.2">
      <c r="C883" s="48"/>
    </row>
    <row r="884" spans="3:3" ht="33" customHeight="1" x14ac:dyDescent="0.2">
      <c r="C884" s="48"/>
    </row>
    <row r="885" spans="3:3" ht="33" customHeight="1" x14ac:dyDescent="0.2">
      <c r="C885" s="48"/>
    </row>
    <row r="886" spans="3:3" ht="33" customHeight="1" x14ac:dyDescent="0.2">
      <c r="C886" s="48"/>
    </row>
    <row r="887" spans="3:3" ht="33" customHeight="1" x14ac:dyDescent="0.2">
      <c r="C887" s="48"/>
    </row>
    <row r="888" spans="3:3" ht="33" customHeight="1" x14ac:dyDescent="0.2">
      <c r="C888" s="48"/>
    </row>
    <row r="889" spans="3:3" ht="33" customHeight="1" x14ac:dyDescent="0.2">
      <c r="C889" s="48"/>
    </row>
    <row r="890" spans="3:3" ht="33" customHeight="1" x14ac:dyDescent="0.2">
      <c r="C890" s="48"/>
    </row>
    <row r="891" spans="3:3" ht="33" customHeight="1" x14ac:dyDescent="0.2">
      <c r="C891" s="48"/>
    </row>
    <row r="892" spans="3:3" ht="33" customHeight="1" x14ac:dyDescent="0.2">
      <c r="C892" s="48"/>
    </row>
    <row r="893" spans="3:3" ht="33" customHeight="1" x14ac:dyDescent="0.2">
      <c r="C893" s="48"/>
    </row>
    <row r="894" spans="3:3" ht="33" customHeight="1" x14ac:dyDescent="0.2">
      <c r="C894" s="48"/>
    </row>
    <row r="895" spans="3:3" ht="33" customHeight="1" x14ac:dyDescent="0.2">
      <c r="C895" s="48"/>
    </row>
    <row r="896" spans="3:3" ht="33" customHeight="1" x14ac:dyDescent="0.2">
      <c r="C896" s="48"/>
    </row>
    <row r="897" spans="3:3" ht="33" customHeight="1" x14ac:dyDescent="0.2">
      <c r="C897" s="48"/>
    </row>
    <row r="898" spans="3:3" ht="33" customHeight="1" x14ac:dyDescent="0.2">
      <c r="C898" s="48"/>
    </row>
    <row r="899" spans="3:3" ht="33" customHeight="1" x14ac:dyDescent="0.2">
      <c r="C899" s="48"/>
    </row>
    <row r="900" spans="3:3" ht="33" customHeight="1" x14ac:dyDescent="0.2">
      <c r="C900" s="48"/>
    </row>
    <row r="901" spans="3:3" ht="33" customHeight="1" x14ac:dyDescent="0.2">
      <c r="C901" s="48"/>
    </row>
    <row r="902" spans="3:3" ht="33" customHeight="1" x14ac:dyDescent="0.2">
      <c r="C902" s="48"/>
    </row>
    <row r="903" spans="3:3" ht="33" customHeight="1" x14ac:dyDescent="0.2">
      <c r="C903" s="48"/>
    </row>
    <row r="904" spans="3:3" ht="33" customHeight="1" x14ac:dyDescent="0.2">
      <c r="C904" s="48"/>
    </row>
    <row r="905" spans="3:3" ht="33" customHeight="1" x14ac:dyDescent="0.2">
      <c r="C905" s="48"/>
    </row>
    <row r="906" spans="3:3" ht="33" customHeight="1" x14ac:dyDescent="0.2">
      <c r="C906" s="48"/>
    </row>
    <row r="907" spans="3:3" ht="33" customHeight="1" x14ac:dyDescent="0.2">
      <c r="C907" s="48"/>
    </row>
    <row r="908" spans="3:3" ht="33" customHeight="1" x14ac:dyDescent="0.2">
      <c r="C908" s="48"/>
    </row>
    <row r="909" spans="3:3" ht="33" customHeight="1" x14ac:dyDescent="0.2">
      <c r="C909" s="48"/>
    </row>
    <row r="910" spans="3:3" ht="33" customHeight="1" x14ac:dyDescent="0.2">
      <c r="C910" s="48"/>
    </row>
    <row r="911" spans="3:3" ht="33" customHeight="1" x14ac:dyDescent="0.2">
      <c r="C911" s="48"/>
    </row>
    <row r="912" spans="3:3" ht="33" customHeight="1" x14ac:dyDescent="0.2">
      <c r="C912" s="48"/>
    </row>
    <row r="913" spans="3:3" ht="33" customHeight="1" x14ac:dyDescent="0.2">
      <c r="C913" s="48"/>
    </row>
    <row r="914" spans="3:3" ht="33" customHeight="1" x14ac:dyDescent="0.2">
      <c r="C914" s="48"/>
    </row>
    <row r="915" spans="3:3" ht="33" customHeight="1" x14ac:dyDescent="0.2">
      <c r="C915" s="48"/>
    </row>
    <row r="916" spans="3:3" ht="33" customHeight="1" x14ac:dyDescent="0.2">
      <c r="C916" s="48"/>
    </row>
    <row r="917" spans="3:3" ht="33" customHeight="1" x14ac:dyDescent="0.2">
      <c r="C917" s="48"/>
    </row>
    <row r="918" spans="3:3" ht="33" customHeight="1" x14ac:dyDescent="0.2">
      <c r="C918" s="48"/>
    </row>
    <row r="919" spans="3:3" ht="33" customHeight="1" x14ac:dyDescent="0.2">
      <c r="C919" s="48"/>
    </row>
    <row r="920" spans="3:3" ht="33" customHeight="1" x14ac:dyDescent="0.2">
      <c r="C920" s="48"/>
    </row>
  </sheetData>
  <mergeCells count="18">
    <mergeCell ref="A15:C15"/>
    <mergeCell ref="E2:G2"/>
    <mergeCell ref="E4:G4"/>
    <mergeCell ref="E5:G5"/>
    <mergeCell ref="E6:G6"/>
    <mergeCell ref="E13:F13"/>
    <mergeCell ref="E15:G15"/>
    <mergeCell ref="A2:C2"/>
    <mergeCell ref="A4:C4"/>
    <mergeCell ref="A5:C5"/>
    <mergeCell ref="A6:C6"/>
    <mergeCell ref="A13:B13"/>
    <mergeCell ref="I5:K5"/>
    <mergeCell ref="I6:K6"/>
    <mergeCell ref="I13:J13"/>
    <mergeCell ref="I15:K15"/>
    <mergeCell ref="I2:K2"/>
    <mergeCell ref="I4:K4"/>
  </mergeCells>
  <printOptions horizontalCentered="1"/>
  <pageMargins left="3.937007874015748E-2" right="0.15748031496062992" top="0.17" bottom="0.17" header="0" footer="0"/>
  <pageSetup paperSize="9" scale="64" fitToHeight="0" orientation="landscape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EC5B-9672-4BFA-AF00-8CDF7663A22D}">
  <sheetPr>
    <pageSetUpPr fitToPage="1"/>
  </sheetPr>
  <dimension ref="A1:M1065"/>
  <sheetViews>
    <sheetView showGridLines="0" topLeftCell="A46" zoomScale="115" zoomScaleNormal="115" zoomScaleSheetLayoutView="85" workbookViewId="0">
      <selection activeCell="H66" sqref="H66"/>
    </sheetView>
  </sheetViews>
  <sheetFormatPr defaultRowHeight="14.1" customHeight="1" x14ac:dyDescent="0.2"/>
  <cols>
    <col min="1" max="1" width="5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3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6" t="s">
        <v>171</v>
      </c>
      <c r="B3" s="76" t="s">
        <v>170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67" t="s">
        <v>63</v>
      </c>
      <c r="B4" s="167"/>
      <c r="C4" s="167"/>
      <c r="D4" s="167"/>
      <c r="E4" s="167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8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8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8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8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8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8" t="s">
        <v>15</v>
      </c>
      <c r="B15" s="202" t="s">
        <v>73</v>
      </c>
      <c r="C15" s="202"/>
      <c r="D15" s="183">
        <v>1</v>
      </c>
      <c r="E15" s="183"/>
      <c r="F15" s="6"/>
      <c r="G15" s="4"/>
      <c r="H15" s="5"/>
      <c r="I15" s="4"/>
    </row>
    <row r="16" spans="1:10" ht="14.25" customHeight="1" x14ac:dyDescent="0.2">
      <c r="A16" s="8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Almoxarife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8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8"/>
      <c r="B21" s="202" t="s">
        <v>79</v>
      </c>
      <c r="C21" s="202"/>
      <c r="D21" s="183">
        <v>1</v>
      </c>
      <c r="E21" s="183"/>
      <c r="F21" s="4"/>
      <c r="G21" s="4"/>
      <c r="H21" s="5"/>
      <c r="I21" s="4"/>
    </row>
    <row r="22" spans="1:9" ht="14.1" customHeight="1" x14ac:dyDescent="0.2">
      <c r="A22" s="8">
        <v>2</v>
      </c>
      <c r="B22" s="202" t="s">
        <v>80</v>
      </c>
      <c r="C22" s="202"/>
      <c r="D22" s="183" t="s">
        <v>81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8">
        <v>3</v>
      </c>
      <c r="B24" s="202" t="s">
        <v>6</v>
      </c>
      <c r="C24" s="202"/>
      <c r="D24" s="213">
        <v>1898.6</v>
      </c>
      <c r="E24" s="157"/>
      <c r="F24" s="4"/>
      <c r="G24" s="4"/>
      <c r="H24" s="5"/>
      <c r="I24" s="4"/>
    </row>
    <row r="25" spans="1:9" ht="14.1" customHeight="1" x14ac:dyDescent="0.2">
      <c r="A25" s="8">
        <v>4</v>
      </c>
      <c r="B25" s="202" t="s">
        <v>83</v>
      </c>
      <c r="C25" s="202"/>
      <c r="D25" s="157" t="s">
        <v>79</v>
      </c>
      <c r="E25" s="157"/>
      <c r="F25" s="4"/>
      <c r="G25" s="4"/>
      <c r="H25" s="5"/>
      <c r="I25" s="4"/>
    </row>
    <row r="26" spans="1:9" ht="14.1" customHeight="1" x14ac:dyDescent="0.2">
      <c r="A26" s="8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1">
        <v>1</v>
      </c>
      <c r="B29" s="157" t="s">
        <v>8</v>
      </c>
      <c r="C29" s="157"/>
      <c r="D29" s="157"/>
      <c r="E29" s="11" t="s">
        <v>9</v>
      </c>
      <c r="F29" s="4"/>
      <c r="G29" s="4"/>
      <c r="H29" s="5"/>
      <c r="I29" s="4"/>
    </row>
    <row r="30" spans="1:9" ht="14.1" customHeight="1" x14ac:dyDescent="0.2">
      <c r="A30" s="8" t="s">
        <v>0</v>
      </c>
      <c r="B30" s="202" t="s">
        <v>85</v>
      </c>
      <c r="C30" s="202"/>
      <c r="D30" s="8">
        <v>220</v>
      </c>
      <c r="E30" s="12">
        <v>1898.6</v>
      </c>
      <c r="F30" s="4"/>
      <c r="G30" s="4"/>
      <c r="H30" s="5"/>
      <c r="I30" s="4"/>
    </row>
    <row r="31" spans="1:9" ht="14.1" customHeight="1" x14ac:dyDescent="0.2">
      <c r="A31" s="8" t="s">
        <v>1</v>
      </c>
      <c r="B31" s="202" t="s">
        <v>10</v>
      </c>
      <c r="C31" s="202"/>
      <c r="D31" s="64">
        <v>0</v>
      </c>
      <c r="E31" s="13">
        <v>0</v>
      </c>
      <c r="F31" s="4"/>
      <c r="G31" s="4"/>
      <c r="H31" s="14"/>
      <c r="I31" s="4"/>
    </row>
    <row r="32" spans="1:9" ht="14.1" customHeight="1" x14ac:dyDescent="0.2">
      <c r="A32" s="8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8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8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8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1898.6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1" t="s">
        <v>18</v>
      </c>
      <c r="B39" s="211" t="s">
        <v>19</v>
      </c>
      <c r="C39" s="211"/>
      <c r="D39" s="11" t="s">
        <v>24</v>
      </c>
      <c r="E39" s="11" t="s">
        <v>9</v>
      </c>
      <c r="F39" s="6"/>
      <c r="G39" s="6"/>
      <c r="H39" s="19"/>
      <c r="I39" s="6"/>
    </row>
    <row r="40" spans="1:9" ht="14.1" customHeight="1" x14ac:dyDescent="0.2">
      <c r="A40" s="8" t="s">
        <v>0</v>
      </c>
      <c r="B40" s="202" t="s">
        <v>20</v>
      </c>
      <c r="C40" s="202"/>
      <c r="D40" s="20">
        <v>8.3299999999999999E-2</v>
      </c>
      <c r="E40" s="13">
        <f>D40*E36</f>
        <v>158.15338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52.781079999999996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</v>
      </c>
      <c r="E42" s="66">
        <f>ROUND(SUM(E40:E41),2)</f>
        <v>210.93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1" t="s">
        <v>22</v>
      </c>
      <c r="B44" s="211" t="s">
        <v>23</v>
      </c>
      <c r="C44" s="211"/>
      <c r="D44" s="25" t="s">
        <v>24</v>
      </c>
      <c r="E44" s="11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421.90599999999995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52.738249999999994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21.095299999999998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31.642949999999995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21.095299999999998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12.657179999999999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4.2190599999999998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168.76239999999999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734.12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1" t="s">
        <v>34</v>
      </c>
      <c r="B55" s="211" t="s">
        <v>35</v>
      </c>
      <c r="C55" s="211"/>
      <c r="D55" s="211"/>
      <c r="E55" s="11" t="s">
        <v>9</v>
      </c>
      <c r="F55" s="4"/>
      <c r="G55" s="4"/>
      <c r="H55" s="5"/>
      <c r="I55" s="4"/>
    </row>
    <row r="56" spans="1:9" ht="14.1" customHeight="1" x14ac:dyDescent="0.2">
      <c r="A56" s="8" t="s">
        <v>0</v>
      </c>
      <c r="B56" s="202" t="s">
        <v>89</v>
      </c>
      <c r="C56" s="202"/>
      <c r="D56" s="72">
        <v>8.5500000000000007</v>
      </c>
      <c r="E56" s="12">
        <v>262.27999999999997</v>
      </c>
      <c r="F56" s="4"/>
      <c r="G56" s="4"/>
      <c r="H56" s="5"/>
      <c r="I56" s="4"/>
    </row>
    <row r="57" spans="1:9" ht="14.1" customHeight="1" x14ac:dyDescent="0.2">
      <c r="A57" s="8" t="s">
        <v>1</v>
      </c>
      <c r="B57" s="202" t="s">
        <v>90</v>
      </c>
      <c r="C57" s="214"/>
      <c r="D57" s="72">
        <v>15</v>
      </c>
      <c r="E57" s="12">
        <f t="shared" ref="E57:E59" si="1">22*D57</f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si="1"/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f t="shared" si="1"/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833.48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2" t="s">
        <v>9</v>
      </c>
      <c r="F65" s="6"/>
      <c r="G65" s="6"/>
      <c r="H65" s="19"/>
      <c r="I65" s="6"/>
    </row>
    <row r="66" spans="1:9" ht="14.1" customHeight="1" x14ac:dyDescent="0.2">
      <c r="A66" s="8" t="s">
        <v>18</v>
      </c>
      <c r="B66" s="183" t="s">
        <v>37</v>
      </c>
      <c r="C66" s="183"/>
      <c r="D66" s="183"/>
      <c r="E66" s="13">
        <f>E42</f>
        <v>210.93</v>
      </c>
      <c r="F66" s="21"/>
      <c r="G66" s="19"/>
      <c r="H66" s="22"/>
      <c r="I66" s="4"/>
    </row>
    <row r="67" spans="1:9" ht="14.1" customHeight="1" x14ac:dyDescent="0.2">
      <c r="A67" s="8" t="s">
        <v>22</v>
      </c>
      <c r="B67" s="183" t="s">
        <v>38</v>
      </c>
      <c r="C67" s="183"/>
      <c r="D67" s="183"/>
      <c r="E67" s="13">
        <f>E53</f>
        <v>734.12</v>
      </c>
      <c r="F67" s="21"/>
      <c r="G67" s="19"/>
      <c r="H67" s="22"/>
      <c r="I67" s="4"/>
    </row>
    <row r="68" spans="1:9" ht="14.1" customHeight="1" x14ac:dyDescent="0.2">
      <c r="A68" s="8" t="s">
        <v>39</v>
      </c>
      <c r="B68" s="183" t="s">
        <v>35</v>
      </c>
      <c r="C68" s="183"/>
      <c r="D68" s="183"/>
      <c r="E68" s="33">
        <f>E63</f>
        <v>833.48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1778.53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2">
        <v>3</v>
      </c>
      <c r="B72" s="217" t="s">
        <v>41</v>
      </c>
      <c r="C72" s="217"/>
      <c r="D72" s="35" t="s">
        <v>24</v>
      </c>
      <c r="E72" s="32" t="s">
        <v>9</v>
      </c>
      <c r="F72" s="4"/>
      <c r="G72" s="4"/>
      <c r="H72" s="5"/>
      <c r="I72" s="4"/>
    </row>
    <row r="73" spans="1:9" ht="14.1" customHeight="1" x14ac:dyDescent="0.2">
      <c r="A73" s="8" t="s">
        <v>0</v>
      </c>
      <c r="B73" s="218" t="s">
        <v>42</v>
      </c>
      <c r="C73" s="219"/>
      <c r="D73" s="27">
        <v>4.1999999999999997E-3</v>
      </c>
      <c r="E73" s="33">
        <f>($E$36)*D73</f>
        <v>7.9741199999999992</v>
      </c>
      <c r="F73" s="36"/>
      <c r="G73" s="4"/>
      <c r="H73" s="5"/>
      <c r="I73" s="4"/>
    </row>
    <row r="74" spans="1:9" ht="14.1" customHeight="1" x14ac:dyDescent="0.2">
      <c r="A74" s="8" t="s">
        <v>1</v>
      </c>
      <c r="B74" s="73" t="s">
        <v>43</v>
      </c>
      <c r="C74" s="63"/>
      <c r="D74" s="67">
        <v>2.9999999999999997E-4</v>
      </c>
      <c r="E74" s="33">
        <f t="shared" ref="E74:E78" si="2">($E$36)*D74</f>
        <v>0.56957999999999998</v>
      </c>
      <c r="F74" s="4"/>
      <c r="G74" s="4"/>
      <c r="H74" s="5"/>
      <c r="I74" s="4"/>
    </row>
    <row r="75" spans="1:9" ht="14.1" customHeight="1" x14ac:dyDescent="0.2">
      <c r="A75" s="8" t="s">
        <v>3</v>
      </c>
      <c r="B75" s="202" t="s">
        <v>44</v>
      </c>
      <c r="C75" s="212"/>
      <c r="D75" s="27">
        <v>3.44E-2</v>
      </c>
      <c r="E75" s="33">
        <f t="shared" si="2"/>
        <v>65.311840000000004</v>
      </c>
      <c r="F75" s="4"/>
      <c r="G75" s="4"/>
      <c r="H75" s="5"/>
      <c r="I75" s="4"/>
    </row>
    <row r="76" spans="1:9" ht="14.1" customHeight="1" x14ac:dyDescent="0.2">
      <c r="A76" s="8" t="s">
        <v>5</v>
      </c>
      <c r="B76" s="202" t="s">
        <v>45</v>
      </c>
      <c r="C76" s="212"/>
      <c r="D76" s="27">
        <v>1.9400000000000001E-2</v>
      </c>
      <c r="E76" s="33">
        <f t="shared" si="2"/>
        <v>36.832839999999997</v>
      </c>
      <c r="F76" s="4"/>
      <c r="G76" s="4"/>
      <c r="H76" s="5"/>
      <c r="I76" s="4"/>
    </row>
    <row r="77" spans="1:9" ht="12" x14ac:dyDescent="0.2">
      <c r="A77" s="8" t="s">
        <v>13</v>
      </c>
      <c r="B77" s="202" t="s">
        <v>46</v>
      </c>
      <c r="C77" s="212"/>
      <c r="D77" s="67">
        <v>7.1000000000000004E-3</v>
      </c>
      <c r="E77" s="33">
        <f t="shared" si="2"/>
        <v>13.48006</v>
      </c>
      <c r="F77" s="4"/>
      <c r="G77" s="4"/>
      <c r="H77" s="5"/>
      <c r="I77" s="4"/>
    </row>
    <row r="78" spans="1:9" ht="14.1" customHeight="1" x14ac:dyDescent="0.2">
      <c r="A78" s="8" t="s">
        <v>15</v>
      </c>
      <c r="B78" s="202" t="s">
        <v>47</v>
      </c>
      <c r="C78" s="212"/>
      <c r="D78" s="27">
        <v>5.9999999999999995E-4</v>
      </c>
      <c r="E78" s="33">
        <f t="shared" si="2"/>
        <v>1.13916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125.31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1" t="s">
        <v>49</v>
      </c>
      <c r="B82" s="211" t="s">
        <v>99</v>
      </c>
      <c r="C82" s="211"/>
      <c r="D82" s="25" t="s">
        <v>24</v>
      </c>
      <c r="E82" s="11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8.3299999999999999E-2</v>
      </c>
      <c r="E83" s="33">
        <f>($E$36)*D83</f>
        <v>158.15338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10.632159999999999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0.398706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6.2653799999999995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1.4049639999999999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31.516759999999998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0.10975</v>
      </c>
      <c r="E89" s="37">
        <f>SUM(E83:E88)</f>
        <v>208.37135000000001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1" t="s">
        <v>50</v>
      </c>
      <c r="B91" s="211" t="s">
        <v>106</v>
      </c>
      <c r="C91" s="211"/>
      <c r="D91" s="25" t="s">
        <v>24</v>
      </c>
      <c r="E91" s="11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2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208.37134999999998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208.37134999999998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2" t="s">
        <v>51</v>
      </c>
      <c r="F100" s="6"/>
      <c r="G100" s="4"/>
      <c r="H100" s="5"/>
      <c r="I100" s="4"/>
    </row>
    <row r="101" spans="1:13" ht="14.1" customHeight="1" x14ac:dyDescent="0.2">
      <c r="A101" s="7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7" t="s">
        <v>1</v>
      </c>
      <c r="B102" s="220" t="s">
        <v>110</v>
      </c>
      <c r="C102" s="220"/>
      <c r="D102" s="220"/>
      <c r="E102" s="40">
        <v>129.80000000000001</v>
      </c>
      <c r="F102" s="6"/>
      <c r="G102" s="4"/>
      <c r="H102" s="5"/>
      <c r="I102" s="4"/>
      <c r="M102" s="9"/>
    </row>
    <row r="103" spans="1:13" ht="12" x14ac:dyDescent="0.2">
      <c r="A103" s="7" t="s">
        <v>3</v>
      </c>
      <c r="B103" s="220" t="s">
        <v>111</v>
      </c>
      <c r="C103" s="220"/>
      <c r="D103" s="220"/>
      <c r="E103" s="40">
        <v>0</v>
      </c>
      <c r="F103" s="6"/>
      <c r="G103" s="4"/>
      <c r="H103" s="5"/>
      <c r="I103" s="4"/>
      <c r="M103" s="9"/>
    </row>
    <row r="104" spans="1:13" ht="14.1" customHeight="1" x14ac:dyDescent="0.2">
      <c r="A104" s="7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7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165.77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4176.5813500000004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2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8" t="s">
        <v>0</v>
      </c>
      <c r="B113" s="202" t="s">
        <v>55</v>
      </c>
      <c r="C113" s="202"/>
      <c r="D113" s="202"/>
      <c r="E113" s="68">
        <f>E36</f>
        <v>1898.6</v>
      </c>
      <c r="F113" s="4"/>
      <c r="G113" s="15"/>
      <c r="H113" s="5"/>
      <c r="I113" s="4"/>
    </row>
    <row r="114" spans="1:12" ht="14.1" customHeight="1" x14ac:dyDescent="0.2">
      <c r="A114" s="8" t="s">
        <v>1</v>
      </c>
      <c r="B114" s="202" t="s">
        <v>56</v>
      </c>
      <c r="C114" s="202"/>
      <c r="D114" s="202"/>
      <c r="E114" s="68">
        <f>E69</f>
        <v>1778.53</v>
      </c>
      <c r="F114" s="4"/>
      <c r="G114" s="4"/>
      <c r="H114" s="5"/>
      <c r="I114" s="4"/>
    </row>
    <row r="115" spans="1:12" ht="14.1" customHeight="1" x14ac:dyDescent="0.2">
      <c r="A115" s="8" t="s">
        <v>3</v>
      </c>
      <c r="B115" s="202" t="s">
        <v>57</v>
      </c>
      <c r="C115" s="202"/>
      <c r="D115" s="202"/>
      <c r="E115" s="68">
        <f>E79</f>
        <v>125.31</v>
      </c>
      <c r="F115" s="4"/>
      <c r="G115" s="4"/>
      <c r="H115" s="5"/>
      <c r="I115" s="4"/>
    </row>
    <row r="116" spans="1:12" ht="14.1" customHeight="1" x14ac:dyDescent="0.2">
      <c r="A116" s="8" t="s">
        <v>5</v>
      </c>
      <c r="B116" s="202" t="s">
        <v>58</v>
      </c>
      <c r="C116" s="202"/>
      <c r="D116" s="202"/>
      <c r="E116" s="68">
        <f>E97</f>
        <v>208.37134999999998</v>
      </c>
      <c r="F116" s="4"/>
      <c r="G116" s="4"/>
      <c r="H116" s="16"/>
      <c r="I116" s="4"/>
    </row>
    <row r="117" spans="1:12" ht="14.1" customHeight="1" x14ac:dyDescent="0.2">
      <c r="A117" s="8" t="s">
        <v>13</v>
      </c>
      <c r="B117" s="202" t="s">
        <v>59</v>
      </c>
      <c r="C117" s="202"/>
      <c r="D117" s="202"/>
      <c r="E117" s="68">
        <f>E106</f>
        <v>165.77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4176.5813500000004</v>
      </c>
      <c r="G118" s="5"/>
      <c r="H118" s="15"/>
      <c r="I118" s="4"/>
    </row>
    <row r="119" spans="1:12" ht="14.1" customHeight="1" x14ac:dyDescent="0.2">
      <c r="A119" s="8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46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4176.5813500000004</v>
      </c>
      <c r="F120" s="43"/>
      <c r="G120" s="47"/>
      <c r="H120" s="45"/>
      <c r="I120" s="46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46"/>
    </row>
    <row r="124" spans="1:12" ht="14.1" customHeight="1" x14ac:dyDescent="0.2">
      <c r="C124" s="48"/>
      <c r="D124" s="49"/>
      <c r="E124" s="54"/>
      <c r="F124" s="43"/>
      <c r="G124" s="55"/>
      <c r="H124" s="45"/>
      <c r="I124" s="46"/>
    </row>
    <row r="125" spans="1:12" ht="12" x14ac:dyDescent="0.2">
      <c r="C125" s="48"/>
      <c r="D125" s="49"/>
      <c r="E125" s="54"/>
      <c r="F125" s="43"/>
      <c r="H125" s="45"/>
      <c r="I125" s="46"/>
    </row>
    <row r="126" spans="1:12" ht="12" x14ac:dyDescent="0.2">
      <c r="C126" s="48"/>
      <c r="D126" s="49"/>
      <c r="F126" s="43"/>
      <c r="H126" s="45"/>
      <c r="I126" s="46"/>
    </row>
    <row r="127" spans="1:12" ht="14.1" customHeight="1" x14ac:dyDescent="0.2">
      <c r="C127" s="48"/>
      <c r="D127" s="49"/>
      <c r="F127" s="43"/>
      <c r="H127" s="45"/>
      <c r="I127" s="46"/>
    </row>
    <row r="128" spans="1:12" ht="14.1" customHeight="1" x14ac:dyDescent="0.2">
      <c r="C128" s="48"/>
      <c r="D128" s="49"/>
      <c r="E128" s="56"/>
      <c r="F128" s="43"/>
      <c r="H128" s="45"/>
      <c r="I128" s="46"/>
    </row>
    <row r="129" spans="3:9" ht="14.1" customHeight="1" x14ac:dyDescent="0.2">
      <c r="C129" s="48"/>
      <c r="D129" s="49"/>
      <c r="E129" s="54"/>
      <c r="F129" s="43"/>
      <c r="H129" s="45"/>
      <c r="I129" s="46"/>
    </row>
    <row r="130" spans="3:9" ht="14.1" customHeight="1" x14ac:dyDescent="0.2">
      <c r="C130" s="48"/>
      <c r="D130" s="49"/>
      <c r="E130" s="56"/>
      <c r="F130" s="43"/>
      <c r="H130" s="45"/>
      <c r="I130" s="46"/>
    </row>
    <row r="131" spans="3:9" ht="14.1" customHeight="1" x14ac:dyDescent="0.2">
      <c r="C131" s="48"/>
      <c r="D131" s="49"/>
      <c r="E131" s="56"/>
      <c r="F131" s="43"/>
      <c r="H131" s="45"/>
      <c r="I131" s="46"/>
    </row>
    <row r="132" spans="3:9" ht="14.1" customHeight="1" x14ac:dyDescent="0.2">
      <c r="C132" s="48"/>
      <c r="D132" s="49"/>
      <c r="E132" s="56"/>
      <c r="F132" s="43"/>
      <c r="H132" s="45"/>
      <c r="I132" s="46"/>
    </row>
    <row r="133" spans="3:9" ht="14.1" customHeight="1" x14ac:dyDescent="0.2">
      <c r="C133" s="48"/>
      <c r="D133" s="49"/>
      <c r="E133" s="56"/>
      <c r="F133" s="43"/>
      <c r="H133" s="45"/>
      <c r="I133" s="46"/>
    </row>
    <row r="134" spans="3:9" ht="14.1" customHeight="1" x14ac:dyDescent="0.2">
      <c r="C134" s="48"/>
      <c r="D134" s="49"/>
      <c r="E134" s="56"/>
      <c r="F134" s="43"/>
      <c r="H134" s="45"/>
      <c r="I134" s="46"/>
    </row>
    <row r="135" spans="3:9" ht="14.1" customHeight="1" x14ac:dyDescent="0.2">
      <c r="C135" s="48"/>
      <c r="D135" s="49"/>
      <c r="E135" s="56"/>
      <c r="F135" s="43"/>
      <c r="H135" s="45"/>
      <c r="I135" s="46"/>
    </row>
    <row r="136" spans="3:9" ht="14.1" customHeight="1" x14ac:dyDescent="0.2">
      <c r="C136" s="48"/>
      <c r="D136" s="49"/>
      <c r="E136" s="56"/>
      <c r="F136" s="43"/>
      <c r="H136" s="45"/>
      <c r="I136" s="46"/>
    </row>
    <row r="137" spans="3:9" ht="14.1" customHeight="1" x14ac:dyDescent="0.2">
      <c r="C137" s="48"/>
      <c r="D137" s="49"/>
      <c r="E137" s="56"/>
      <c r="F137" s="43"/>
      <c r="H137" s="45"/>
      <c r="I137" s="46"/>
    </row>
    <row r="138" spans="3:9" ht="14.1" customHeight="1" x14ac:dyDescent="0.2">
      <c r="C138" s="48"/>
      <c r="D138" s="49"/>
      <c r="E138" s="56"/>
      <c r="F138" s="43"/>
      <c r="H138" s="45"/>
      <c r="I138" s="46"/>
    </row>
    <row r="139" spans="3:9" ht="14.1" customHeight="1" x14ac:dyDescent="0.2">
      <c r="C139" s="48"/>
      <c r="D139" s="49"/>
      <c r="E139" s="56"/>
      <c r="F139" s="43"/>
      <c r="H139" s="45"/>
      <c r="I139" s="46"/>
    </row>
    <row r="140" spans="3:9" ht="14.1" customHeight="1" x14ac:dyDescent="0.2">
      <c r="C140" s="48"/>
      <c r="D140" s="49"/>
      <c r="E140" s="56"/>
      <c r="F140" s="43"/>
      <c r="H140" s="45"/>
      <c r="I140" s="46"/>
    </row>
    <row r="141" spans="3:9" ht="14.1" customHeight="1" x14ac:dyDescent="0.2">
      <c r="C141" s="48"/>
      <c r="D141" s="49"/>
      <c r="E141" s="56"/>
      <c r="F141" s="43"/>
      <c r="H141" s="45"/>
      <c r="I141" s="46"/>
    </row>
    <row r="142" spans="3:9" ht="14.1" customHeight="1" x14ac:dyDescent="0.2">
      <c r="C142" s="48"/>
      <c r="D142" s="49"/>
      <c r="E142" s="56"/>
      <c r="F142" s="43"/>
      <c r="H142" s="45"/>
      <c r="I142" s="46"/>
    </row>
    <row r="143" spans="3:9" ht="14.1" customHeight="1" x14ac:dyDescent="0.2">
      <c r="C143" s="48"/>
      <c r="D143" s="49"/>
      <c r="E143" s="56"/>
      <c r="F143" s="43"/>
      <c r="H143" s="45"/>
      <c r="I143" s="46"/>
    </row>
    <row r="144" spans="3:9" ht="14.1" customHeight="1" x14ac:dyDescent="0.2">
      <c r="C144" s="48"/>
      <c r="D144" s="49"/>
      <c r="E144" s="56"/>
      <c r="F144" s="43"/>
      <c r="H144" s="45"/>
      <c r="I144" s="46"/>
    </row>
    <row r="145" spans="3:9" ht="14.1" customHeight="1" x14ac:dyDescent="0.2">
      <c r="C145" s="48"/>
      <c r="D145" s="49"/>
      <c r="E145" s="56"/>
      <c r="F145" s="43"/>
      <c r="H145" s="45"/>
      <c r="I145" s="46"/>
    </row>
    <row r="146" spans="3:9" ht="14.1" customHeight="1" x14ac:dyDescent="0.2">
      <c r="C146" s="48"/>
      <c r="D146" s="49"/>
      <c r="E146" s="56"/>
      <c r="F146" s="43"/>
      <c r="H146" s="45"/>
      <c r="I146" s="46"/>
    </row>
    <row r="147" spans="3:9" ht="14.1" customHeight="1" x14ac:dyDescent="0.2">
      <c r="C147" s="48"/>
      <c r="D147" s="49"/>
      <c r="E147" s="56"/>
      <c r="F147" s="43"/>
      <c r="H147" s="45"/>
      <c r="I147" s="46"/>
    </row>
    <row r="148" spans="3:9" ht="14.1" customHeight="1" x14ac:dyDescent="0.2">
      <c r="C148" s="48"/>
      <c r="D148" s="49"/>
      <c r="E148" s="56"/>
      <c r="F148" s="43"/>
      <c r="H148" s="45"/>
      <c r="I148" s="46"/>
    </row>
    <row r="149" spans="3:9" ht="14.1" customHeight="1" x14ac:dyDescent="0.2">
      <c r="C149" s="48"/>
      <c r="D149" s="49"/>
      <c r="E149" s="56"/>
      <c r="F149" s="43"/>
      <c r="H149" s="45"/>
      <c r="I149" s="46"/>
    </row>
    <row r="150" spans="3:9" ht="14.1" customHeight="1" x14ac:dyDescent="0.2">
      <c r="C150" s="48"/>
      <c r="D150" s="49"/>
      <c r="E150" s="56"/>
      <c r="F150" s="43"/>
      <c r="H150" s="45"/>
      <c r="I150" s="46"/>
    </row>
    <row r="151" spans="3:9" ht="14.1" customHeight="1" x14ac:dyDescent="0.2">
      <c r="C151" s="48"/>
      <c r="D151" s="49"/>
      <c r="E151" s="56"/>
      <c r="F151" s="43"/>
      <c r="H151" s="45"/>
      <c r="I151" s="46"/>
    </row>
    <row r="152" spans="3:9" ht="14.1" customHeight="1" x14ac:dyDescent="0.2">
      <c r="C152" s="48"/>
      <c r="D152" s="49"/>
      <c r="E152" s="56"/>
      <c r="F152" s="43"/>
      <c r="H152" s="45"/>
      <c r="I152" s="46"/>
    </row>
    <row r="153" spans="3:9" ht="14.1" customHeight="1" x14ac:dyDescent="0.2">
      <c r="C153" s="48"/>
      <c r="D153" s="49"/>
      <c r="E153" s="56"/>
      <c r="F153" s="43"/>
      <c r="H153" s="45"/>
      <c r="I153" s="46"/>
    </row>
    <row r="154" spans="3:9" ht="14.1" customHeight="1" x14ac:dyDescent="0.2">
      <c r="C154" s="48"/>
      <c r="D154" s="49"/>
      <c r="E154" s="56"/>
      <c r="F154" s="43"/>
      <c r="H154" s="45"/>
      <c r="I154" s="46"/>
    </row>
    <row r="155" spans="3:9" ht="14.1" customHeight="1" x14ac:dyDescent="0.2">
      <c r="C155" s="48"/>
      <c r="D155" s="49"/>
      <c r="E155" s="56"/>
      <c r="F155" s="43"/>
      <c r="H155" s="45"/>
      <c r="I155" s="46"/>
    </row>
    <row r="156" spans="3:9" ht="14.1" customHeight="1" x14ac:dyDescent="0.2">
      <c r="C156" s="48"/>
      <c r="D156" s="49"/>
      <c r="E156" s="56"/>
      <c r="F156" s="43"/>
      <c r="H156" s="45"/>
      <c r="I156" s="46"/>
    </row>
    <row r="157" spans="3:9" ht="14.1" customHeight="1" x14ac:dyDescent="0.2">
      <c r="C157" s="48"/>
      <c r="D157" s="49"/>
      <c r="E157" s="56"/>
      <c r="F157" s="43"/>
      <c r="H157" s="45"/>
      <c r="I157" s="46"/>
    </row>
    <row r="158" spans="3:9" ht="14.1" customHeight="1" x14ac:dyDescent="0.2">
      <c r="C158" s="48"/>
      <c r="D158" s="49"/>
      <c r="E158" s="56"/>
      <c r="F158" s="43"/>
      <c r="H158" s="45"/>
      <c r="I158" s="46"/>
    </row>
    <row r="159" spans="3:9" ht="14.1" customHeight="1" x14ac:dyDescent="0.2">
      <c r="C159" s="48"/>
      <c r="D159" s="49"/>
      <c r="E159" s="56"/>
      <c r="F159" s="43"/>
      <c r="H159" s="45"/>
      <c r="I159" s="46"/>
    </row>
    <row r="160" spans="3:9" ht="14.1" customHeight="1" x14ac:dyDescent="0.2">
      <c r="C160" s="48"/>
      <c r="D160" s="49"/>
      <c r="E160" s="56"/>
      <c r="F160" s="43"/>
      <c r="H160" s="45"/>
      <c r="I160" s="46"/>
    </row>
    <row r="161" spans="3:9" ht="14.1" customHeight="1" x14ac:dyDescent="0.2">
      <c r="C161" s="48"/>
      <c r="D161" s="49"/>
      <c r="E161" s="56"/>
      <c r="F161" s="43"/>
      <c r="H161" s="45"/>
      <c r="I161" s="46"/>
    </row>
    <row r="162" spans="3:9" ht="14.1" customHeight="1" x14ac:dyDescent="0.2">
      <c r="C162" s="48"/>
      <c r="D162" s="49"/>
      <c r="E162" s="56"/>
      <c r="F162" s="43"/>
      <c r="H162" s="45"/>
      <c r="I162" s="46"/>
    </row>
    <row r="163" spans="3:9" ht="14.1" customHeight="1" x14ac:dyDescent="0.2">
      <c r="C163" s="48"/>
      <c r="D163" s="49"/>
      <c r="E163" s="56"/>
      <c r="F163" s="43"/>
      <c r="H163" s="45"/>
      <c r="I163" s="46"/>
    </row>
    <row r="164" spans="3:9" ht="14.1" customHeight="1" x14ac:dyDescent="0.2">
      <c r="C164" s="48"/>
      <c r="D164" s="49"/>
      <c r="E164" s="56"/>
      <c r="F164" s="43"/>
      <c r="H164" s="45"/>
      <c r="I164" s="46"/>
    </row>
    <row r="165" spans="3:9" ht="14.1" customHeight="1" x14ac:dyDescent="0.2">
      <c r="C165" s="48"/>
      <c r="D165" s="49"/>
      <c r="E165" s="56"/>
      <c r="F165" s="43"/>
      <c r="H165" s="45"/>
      <c r="I165" s="46"/>
    </row>
    <row r="166" spans="3:9" ht="14.1" customHeight="1" x14ac:dyDescent="0.2">
      <c r="C166" s="48"/>
      <c r="D166" s="49"/>
      <c r="E166" s="56"/>
      <c r="F166" s="43"/>
      <c r="H166" s="45"/>
      <c r="I166" s="46"/>
    </row>
    <row r="167" spans="3:9" ht="14.1" customHeight="1" x14ac:dyDescent="0.2">
      <c r="C167" s="48"/>
      <c r="D167" s="49"/>
      <c r="E167" s="56"/>
      <c r="F167" s="43"/>
      <c r="H167" s="45"/>
      <c r="I167" s="46"/>
    </row>
    <row r="168" spans="3:9" ht="14.1" customHeight="1" x14ac:dyDescent="0.2">
      <c r="C168" s="48"/>
      <c r="D168" s="49"/>
      <c r="E168" s="56"/>
      <c r="F168" s="43"/>
      <c r="H168" s="45"/>
      <c r="I168" s="46"/>
    </row>
    <row r="169" spans="3:9" ht="14.1" customHeight="1" x14ac:dyDescent="0.2">
      <c r="C169" s="48"/>
      <c r="D169" s="49"/>
      <c r="E169" s="56"/>
      <c r="F169" s="43"/>
      <c r="H169" s="45"/>
      <c r="I169" s="46"/>
    </row>
    <row r="170" spans="3:9" ht="14.1" customHeight="1" x14ac:dyDescent="0.2">
      <c r="C170" s="48"/>
      <c r="D170" s="49"/>
      <c r="E170" s="56"/>
      <c r="F170" s="43"/>
      <c r="H170" s="45"/>
      <c r="I170" s="46"/>
    </row>
    <row r="171" spans="3:9" ht="14.1" customHeight="1" x14ac:dyDescent="0.2">
      <c r="C171" s="48"/>
      <c r="D171" s="49"/>
      <c r="E171" s="56"/>
      <c r="F171" s="43"/>
      <c r="H171" s="45"/>
      <c r="I171" s="46"/>
    </row>
    <row r="172" spans="3:9" ht="14.1" customHeight="1" x14ac:dyDescent="0.2">
      <c r="C172" s="48"/>
      <c r="D172" s="49"/>
      <c r="E172" s="56"/>
      <c r="F172" s="43"/>
      <c r="H172" s="45"/>
      <c r="I172" s="46"/>
    </row>
    <row r="173" spans="3:9" ht="14.1" customHeight="1" x14ac:dyDescent="0.2">
      <c r="C173" s="48"/>
      <c r="D173" s="49"/>
      <c r="E173" s="56"/>
      <c r="F173" s="43"/>
      <c r="H173" s="45"/>
      <c r="I173" s="46"/>
    </row>
    <row r="174" spans="3:9" ht="14.1" customHeight="1" x14ac:dyDescent="0.2">
      <c r="C174" s="48"/>
      <c r="D174" s="49"/>
      <c r="E174" s="56"/>
      <c r="F174" s="43"/>
      <c r="H174" s="45"/>
      <c r="I174" s="46"/>
    </row>
    <row r="175" spans="3:9" ht="14.1" customHeight="1" x14ac:dyDescent="0.2">
      <c r="C175" s="48"/>
      <c r="D175" s="49"/>
      <c r="E175" s="56"/>
      <c r="F175" s="43"/>
      <c r="H175" s="45"/>
      <c r="I175" s="46"/>
    </row>
    <row r="176" spans="3:9" ht="14.1" customHeight="1" x14ac:dyDescent="0.2">
      <c r="C176" s="48"/>
      <c r="D176" s="49"/>
      <c r="E176" s="56"/>
      <c r="F176" s="43"/>
      <c r="H176" s="45"/>
      <c r="I176" s="46"/>
    </row>
    <row r="177" spans="3:9" ht="14.1" customHeight="1" x14ac:dyDescent="0.2">
      <c r="C177" s="48"/>
      <c r="D177" s="49"/>
      <c r="E177" s="56"/>
      <c r="F177" s="43"/>
      <c r="H177" s="45"/>
      <c r="I177" s="46"/>
    </row>
    <row r="178" spans="3:9" ht="14.1" customHeight="1" x14ac:dyDescent="0.2">
      <c r="C178" s="48"/>
      <c r="D178" s="49"/>
      <c r="E178" s="56"/>
      <c r="F178" s="43"/>
      <c r="H178" s="45"/>
      <c r="I178" s="46"/>
    </row>
    <row r="179" spans="3:9" ht="14.1" customHeight="1" x14ac:dyDescent="0.2">
      <c r="C179" s="48"/>
      <c r="D179" s="49"/>
      <c r="E179" s="56"/>
      <c r="F179" s="43"/>
      <c r="H179" s="45"/>
      <c r="I179" s="46"/>
    </row>
    <row r="180" spans="3:9" ht="14.1" customHeight="1" x14ac:dyDescent="0.2">
      <c r="C180" s="48"/>
      <c r="D180" s="49"/>
      <c r="E180" s="56"/>
      <c r="F180" s="43"/>
      <c r="H180" s="45"/>
      <c r="I180" s="46"/>
    </row>
    <row r="181" spans="3:9" ht="14.1" customHeight="1" x14ac:dyDescent="0.2">
      <c r="C181" s="48"/>
      <c r="D181" s="49"/>
      <c r="E181" s="56"/>
      <c r="F181" s="43"/>
      <c r="H181" s="45"/>
      <c r="I181" s="46"/>
    </row>
    <row r="182" spans="3:9" ht="14.1" customHeight="1" x14ac:dyDescent="0.2">
      <c r="C182" s="48"/>
      <c r="D182" s="49"/>
      <c r="E182" s="56"/>
      <c r="F182" s="43"/>
      <c r="H182" s="45"/>
      <c r="I182" s="46"/>
    </row>
    <row r="183" spans="3:9" ht="14.1" customHeight="1" x14ac:dyDescent="0.2">
      <c r="C183" s="48"/>
      <c r="D183" s="49"/>
      <c r="E183" s="56"/>
      <c r="F183" s="43"/>
      <c r="H183" s="45"/>
      <c r="I183" s="46"/>
    </row>
    <row r="184" spans="3:9" ht="14.1" customHeight="1" x14ac:dyDescent="0.2">
      <c r="C184" s="48"/>
      <c r="D184" s="49"/>
      <c r="E184" s="56"/>
      <c r="F184" s="43"/>
      <c r="H184" s="45"/>
      <c r="I184" s="46"/>
    </row>
    <row r="185" spans="3:9" ht="14.1" customHeight="1" x14ac:dyDescent="0.2">
      <c r="C185" s="48"/>
      <c r="D185" s="49"/>
      <c r="E185" s="56"/>
      <c r="F185" s="43"/>
      <c r="H185" s="45"/>
      <c r="I185" s="46"/>
    </row>
    <row r="186" spans="3:9" ht="14.1" customHeight="1" x14ac:dyDescent="0.2">
      <c r="C186" s="48"/>
      <c r="D186" s="49"/>
      <c r="E186" s="56"/>
      <c r="F186" s="43"/>
      <c r="H186" s="45"/>
      <c r="I186" s="46"/>
    </row>
    <row r="187" spans="3:9" ht="14.1" customHeight="1" x14ac:dyDescent="0.2">
      <c r="C187" s="48"/>
      <c r="D187" s="49"/>
      <c r="E187" s="56"/>
      <c r="F187" s="43"/>
      <c r="H187" s="45"/>
      <c r="I187" s="46"/>
    </row>
    <row r="188" spans="3:9" ht="14.1" customHeight="1" x14ac:dyDescent="0.2">
      <c r="C188" s="48"/>
      <c r="D188" s="49"/>
      <c r="E188" s="56"/>
      <c r="F188" s="43"/>
      <c r="H188" s="45"/>
      <c r="I188" s="46"/>
    </row>
    <row r="189" spans="3:9" ht="14.1" customHeight="1" x14ac:dyDescent="0.2">
      <c r="C189" s="48"/>
      <c r="D189" s="49"/>
      <c r="E189" s="56"/>
      <c r="F189" s="43"/>
      <c r="H189" s="45"/>
      <c r="I189" s="46"/>
    </row>
    <row r="190" spans="3:9" ht="14.1" customHeight="1" x14ac:dyDescent="0.2">
      <c r="C190" s="48"/>
      <c r="D190" s="49"/>
      <c r="E190" s="56"/>
      <c r="F190" s="43"/>
      <c r="H190" s="45"/>
      <c r="I190" s="46"/>
    </row>
    <row r="191" spans="3:9" ht="14.1" customHeight="1" x14ac:dyDescent="0.2">
      <c r="C191" s="48"/>
      <c r="D191" s="49"/>
      <c r="E191" s="56"/>
      <c r="F191" s="43"/>
      <c r="H191" s="45"/>
      <c r="I191" s="46"/>
    </row>
    <row r="192" spans="3:9" ht="14.1" customHeight="1" x14ac:dyDescent="0.2">
      <c r="C192" s="48"/>
      <c r="D192" s="49"/>
      <c r="E192" s="56"/>
      <c r="F192" s="43"/>
      <c r="H192" s="45"/>
      <c r="I192" s="46"/>
    </row>
    <row r="193" spans="3:9" ht="14.1" customHeight="1" x14ac:dyDescent="0.2">
      <c r="C193" s="48"/>
      <c r="D193" s="49"/>
      <c r="E193" s="56"/>
      <c r="F193" s="43"/>
      <c r="H193" s="45"/>
      <c r="I193" s="46"/>
    </row>
    <row r="194" spans="3:9" ht="14.1" customHeight="1" x14ac:dyDescent="0.2">
      <c r="C194" s="48"/>
      <c r="D194" s="49"/>
      <c r="E194" s="56"/>
      <c r="F194" s="43"/>
      <c r="H194" s="45"/>
      <c r="I194" s="46"/>
    </row>
    <row r="195" spans="3:9" ht="14.1" customHeight="1" x14ac:dyDescent="0.2">
      <c r="C195" s="48"/>
      <c r="D195" s="49"/>
      <c r="E195" s="56"/>
      <c r="F195" s="43"/>
      <c r="H195" s="45"/>
      <c r="I195" s="46"/>
    </row>
    <row r="196" spans="3:9" ht="14.1" customHeight="1" x14ac:dyDescent="0.2">
      <c r="C196" s="48"/>
      <c r="D196" s="49"/>
      <c r="E196" s="56"/>
      <c r="F196" s="43"/>
      <c r="H196" s="45"/>
      <c r="I196" s="46"/>
    </row>
    <row r="197" spans="3:9" ht="14.1" customHeight="1" x14ac:dyDescent="0.2">
      <c r="C197" s="48"/>
      <c r="D197" s="49"/>
      <c r="E197" s="56"/>
      <c r="F197" s="43"/>
      <c r="H197" s="45"/>
      <c r="I197" s="46"/>
    </row>
    <row r="198" spans="3:9" ht="14.1" customHeight="1" x14ac:dyDescent="0.2">
      <c r="C198" s="48"/>
      <c r="D198" s="49"/>
      <c r="E198" s="56"/>
      <c r="F198" s="43"/>
      <c r="H198" s="45"/>
      <c r="I198" s="46"/>
    </row>
    <row r="199" spans="3:9" ht="14.1" customHeight="1" x14ac:dyDescent="0.2">
      <c r="C199" s="48"/>
      <c r="D199" s="49"/>
      <c r="E199" s="56"/>
      <c r="F199" s="43"/>
      <c r="H199" s="45"/>
      <c r="I199" s="46"/>
    </row>
    <row r="200" spans="3:9" ht="14.1" customHeight="1" x14ac:dyDescent="0.2">
      <c r="C200" s="48"/>
      <c r="D200" s="49"/>
      <c r="E200" s="56"/>
      <c r="F200" s="43"/>
      <c r="H200" s="45"/>
      <c r="I200" s="46"/>
    </row>
    <row r="201" spans="3:9" ht="14.1" customHeight="1" x14ac:dyDescent="0.2">
      <c r="C201" s="48"/>
      <c r="D201" s="49"/>
      <c r="E201" s="56"/>
      <c r="F201" s="43"/>
      <c r="H201" s="45"/>
      <c r="I201" s="46"/>
    </row>
    <row r="202" spans="3:9" ht="14.1" customHeight="1" x14ac:dyDescent="0.2">
      <c r="C202" s="48"/>
      <c r="D202" s="49"/>
      <c r="E202" s="56"/>
      <c r="F202" s="43"/>
      <c r="H202" s="45"/>
      <c r="I202" s="46"/>
    </row>
    <row r="203" spans="3:9" ht="14.1" customHeight="1" x14ac:dyDescent="0.2">
      <c r="C203" s="48"/>
      <c r="D203" s="49"/>
      <c r="E203" s="56"/>
      <c r="F203" s="43"/>
      <c r="H203" s="45"/>
      <c r="I203" s="46"/>
    </row>
    <row r="204" spans="3:9" ht="14.1" customHeight="1" x14ac:dyDescent="0.2">
      <c r="C204" s="48"/>
      <c r="D204" s="49"/>
      <c r="E204" s="56"/>
      <c r="F204" s="43"/>
      <c r="H204" s="45"/>
      <c r="I204" s="46"/>
    </row>
    <row r="205" spans="3:9" ht="14.1" customHeight="1" x14ac:dyDescent="0.2">
      <c r="C205" s="48"/>
      <c r="D205" s="49"/>
      <c r="E205" s="56"/>
      <c r="F205" s="43"/>
      <c r="H205" s="45"/>
      <c r="I205" s="46"/>
    </row>
    <row r="206" spans="3:9" ht="14.1" customHeight="1" x14ac:dyDescent="0.2">
      <c r="C206" s="48"/>
      <c r="D206" s="49"/>
      <c r="E206" s="56"/>
      <c r="F206" s="43"/>
      <c r="H206" s="45"/>
      <c r="I206" s="46"/>
    </row>
    <row r="207" spans="3:9" ht="14.1" customHeight="1" x14ac:dyDescent="0.2">
      <c r="C207" s="48"/>
      <c r="D207" s="49"/>
      <c r="E207" s="56"/>
      <c r="F207" s="43"/>
      <c r="H207" s="45"/>
      <c r="I207" s="46"/>
    </row>
    <row r="208" spans="3:9" ht="14.1" customHeight="1" x14ac:dyDescent="0.2">
      <c r="C208" s="48"/>
      <c r="D208" s="49"/>
      <c r="E208" s="56"/>
      <c r="F208" s="43"/>
      <c r="H208" s="45"/>
      <c r="I208" s="46"/>
    </row>
    <row r="209" spans="3:9" ht="14.1" customHeight="1" x14ac:dyDescent="0.2">
      <c r="C209" s="48"/>
      <c r="D209" s="49"/>
      <c r="E209" s="56"/>
      <c r="F209" s="43"/>
      <c r="H209" s="45"/>
      <c r="I209" s="46"/>
    </row>
    <row r="210" spans="3:9" ht="14.1" customHeight="1" x14ac:dyDescent="0.2">
      <c r="C210" s="48"/>
      <c r="D210" s="49"/>
      <c r="E210" s="56"/>
      <c r="F210" s="43"/>
      <c r="H210" s="45"/>
      <c r="I210" s="46"/>
    </row>
    <row r="211" spans="3:9" ht="14.1" customHeight="1" x14ac:dyDescent="0.2">
      <c r="C211" s="48"/>
      <c r="D211" s="49"/>
      <c r="E211" s="56"/>
      <c r="F211" s="43"/>
      <c r="H211" s="45"/>
      <c r="I211" s="46"/>
    </row>
    <row r="212" spans="3:9" ht="14.1" customHeight="1" x14ac:dyDescent="0.2">
      <c r="C212" s="48"/>
      <c r="D212" s="49"/>
      <c r="E212" s="56"/>
      <c r="F212" s="43"/>
      <c r="H212" s="45"/>
      <c r="I212" s="46"/>
    </row>
    <row r="213" spans="3:9" ht="14.1" customHeight="1" x14ac:dyDescent="0.2">
      <c r="C213" s="48"/>
      <c r="D213" s="49"/>
      <c r="E213" s="56"/>
      <c r="F213" s="43"/>
      <c r="H213" s="45"/>
      <c r="I213" s="46"/>
    </row>
    <row r="214" spans="3:9" ht="14.1" customHeight="1" x14ac:dyDescent="0.2">
      <c r="C214" s="48"/>
      <c r="D214" s="49"/>
      <c r="E214" s="56"/>
      <c r="F214" s="43"/>
      <c r="H214" s="45"/>
      <c r="I214" s="46"/>
    </row>
    <row r="215" spans="3:9" ht="14.1" customHeight="1" x14ac:dyDescent="0.2">
      <c r="C215" s="48"/>
      <c r="D215" s="49"/>
      <c r="E215" s="56"/>
      <c r="F215" s="43"/>
      <c r="H215" s="45"/>
      <c r="I215" s="46"/>
    </row>
    <row r="216" spans="3:9" ht="14.1" customHeight="1" x14ac:dyDescent="0.2">
      <c r="C216" s="48"/>
      <c r="D216" s="49"/>
      <c r="E216" s="56"/>
      <c r="F216" s="43"/>
      <c r="H216" s="45"/>
      <c r="I216" s="46"/>
    </row>
    <row r="217" spans="3:9" ht="14.1" customHeight="1" x14ac:dyDescent="0.2">
      <c r="C217" s="48"/>
      <c r="D217" s="49"/>
      <c r="E217" s="56"/>
      <c r="F217" s="43"/>
      <c r="H217" s="45"/>
      <c r="I217" s="46"/>
    </row>
    <row r="218" spans="3:9" ht="14.1" customHeight="1" x14ac:dyDescent="0.2">
      <c r="C218" s="48"/>
      <c r="D218" s="49"/>
      <c r="E218" s="56"/>
      <c r="F218" s="43"/>
      <c r="H218" s="45"/>
      <c r="I218" s="46"/>
    </row>
    <row r="219" spans="3:9" ht="14.1" customHeight="1" x14ac:dyDescent="0.2">
      <c r="C219" s="48"/>
      <c r="D219" s="49"/>
      <c r="E219" s="56"/>
      <c r="F219" s="43"/>
      <c r="H219" s="45"/>
      <c r="I219" s="46"/>
    </row>
    <row r="220" spans="3:9" ht="14.1" customHeight="1" x14ac:dyDescent="0.2">
      <c r="C220" s="48"/>
      <c r="D220" s="49"/>
      <c r="E220" s="56"/>
      <c r="F220" s="43"/>
      <c r="H220" s="45"/>
      <c r="I220" s="46"/>
    </row>
    <row r="221" spans="3:9" ht="14.1" customHeight="1" x14ac:dyDescent="0.2">
      <c r="C221" s="48"/>
      <c r="D221" s="49"/>
      <c r="E221" s="56"/>
      <c r="F221" s="43"/>
      <c r="H221" s="45"/>
      <c r="I221" s="46"/>
    </row>
    <row r="222" spans="3:9" ht="14.1" customHeight="1" x14ac:dyDescent="0.2">
      <c r="C222" s="48"/>
      <c r="D222" s="49"/>
      <c r="E222" s="56"/>
      <c r="F222" s="43"/>
      <c r="H222" s="45"/>
      <c r="I222" s="46"/>
    </row>
    <row r="223" spans="3:9" ht="14.1" customHeight="1" x14ac:dyDescent="0.2">
      <c r="C223" s="48"/>
      <c r="D223" s="49"/>
      <c r="E223" s="56"/>
      <c r="F223" s="43"/>
      <c r="H223" s="45"/>
      <c r="I223" s="46"/>
    </row>
    <row r="224" spans="3:9" ht="14.1" customHeight="1" x14ac:dyDescent="0.2">
      <c r="C224" s="48"/>
      <c r="D224" s="49"/>
      <c r="E224" s="56"/>
      <c r="F224" s="43"/>
      <c r="H224" s="45"/>
      <c r="I224" s="46"/>
    </row>
    <row r="225" spans="3:9" ht="14.1" customHeight="1" x14ac:dyDescent="0.2">
      <c r="C225" s="48"/>
      <c r="D225" s="49"/>
      <c r="E225" s="56"/>
      <c r="F225" s="43"/>
      <c r="H225" s="45"/>
      <c r="I225" s="46"/>
    </row>
    <row r="226" spans="3:9" ht="14.1" customHeight="1" x14ac:dyDescent="0.2">
      <c r="C226" s="48"/>
      <c r="D226" s="49"/>
      <c r="E226" s="56"/>
      <c r="F226" s="43"/>
      <c r="H226" s="45"/>
      <c r="I226" s="46"/>
    </row>
    <row r="227" spans="3:9" ht="14.1" customHeight="1" x14ac:dyDescent="0.2">
      <c r="C227" s="48"/>
      <c r="D227" s="49"/>
      <c r="E227" s="56"/>
      <c r="F227" s="43"/>
      <c r="H227" s="45"/>
      <c r="I227" s="46"/>
    </row>
    <row r="228" spans="3:9" ht="14.1" customHeight="1" x14ac:dyDescent="0.2">
      <c r="C228" s="48"/>
      <c r="D228" s="49"/>
      <c r="E228" s="56"/>
      <c r="F228" s="43"/>
      <c r="H228" s="45"/>
      <c r="I228" s="46"/>
    </row>
    <row r="229" spans="3:9" ht="14.1" customHeight="1" x14ac:dyDescent="0.2">
      <c r="C229" s="48"/>
      <c r="D229" s="49"/>
      <c r="E229" s="56"/>
      <c r="F229" s="43"/>
      <c r="H229" s="45"/>
      <c r="I229" s="46"/>
    </row>
    <row r="230" spans="3:9" ht="14.1" customHeight="1" x14ac:dyDescent="0.2">
      <c r="C230" s="48"/>
      <c r="D230" s="49"/>
      <c r="E230" s="56"/>
      <c r="F230" s="43"/>
      <c r="H230" s="45"/>
      <c r="I230" s="46"/>
    </row>
    <row r="231" spans="3:9" ht="14.1" customHeight="1" x14ac:dyDescent="0.2">
      <c r="C231" s="48"/>
      <c r="D231" s="49"/>
      <c r="E231" s="56"/>
      <c r="F231" s="43"/>
      <c r="H231" s="45"/>
      <c r="I231" s="46"/>
    </row>
    <row r="232" spans="3:9" ht="14.1" customHeight="1" x14ac:dyDescent="0.2">
      <c r="C232" s="48"/>
      <c r="D232" s="49"/>
      <c r="E232" s="56"/>
      <c r="F232" s="43"/>
      <c r="H232" s="45"/>
      <c r="I232" s="46"/>
    </row>
    <row r="233" spans="3:9" ht="14.1" customHeight="1" x14ac:dyDescent="0.2">
      <c r="C233" s="48"/>
      <c r="D233" s="49"/>
      <c r="E233" s="56"/>
      <c r="F233" s="43"/>
      <c r="H233" s="45"/>
      <c r="I233" s="46"/>
    </row>
    <row r="234" spans="3:9" ht="14.1" customHeight="1" x14ac:dyDescent="0.2">
      <c r="C234" s="48"/>
      <c r="D234" s="49"/>
      <c r="E234" s="56"/>
      <c r="F234" s="43"/>
      <c r="H234" s="45"/>
      <c r="I234" s="46"/>
    </row>
    <row r="235" spans="3:9" ht="14.1" customHeight="1" x14ac:dyDescent="0.2">
      <c r="C235" s="48"/>
      <c r="D235" s="49"/>
      <c r="E235" s="56"/>
      <c r="F235" s="43"/>
      <c r="H235" s="45"/>
      <c r="I235" s="46"/>
    </row>
    <row r="236" spans="3:9" ht="14.1" customHeight="1" x14ac:dyDescent="0.2">
      <c r="C236" s="48"/>
      <c r="D236" s="49"/>
      <c r="E236" s="56"/>
      <c r="F236" s="43"/>
      <c r="H236" s="45"/>
      <c r="I236" s="46"/>
    </row>
    <row r="237" spans="3:9" ht="14.1" customHeight="1" x14ac:dyDescent="0.2">
      <c r="C237" s="48"/>
      <c r="D237" s="49"/>
      <c r="E237" s="56"/>
      <c r="F237" s="43"/>
      <c r="H237" s="45"/>
      <c r="I237" s="46"/>
    </row>
    <row r="238" spans="3:9" ht="14.1" customHeight="1" x14ac:dyDescent="0.2">
      <c r="C238" s="48"/>
      <c r="D238" s="49"/>
      <c r="E238" s="56"/>
      <c r="F238" s="43"/>
      <c r="H238" s="45"/>
      <c r="I238" s="46"/>
    </row>
    <row r="239" spans="3:9" ht="14.1" customHeight="1" x14ac:dyDescent="0.2">
      <c r="C239" s="48"/>
      <c r="D239" s="49"/>
      <c r="E239" s="56"/>
      <c r="F239" s="43"/>
      <c r="H239" s="45"/>
      <c r="I239" s="46"/>
    </row>
    <row r="240" spans="3:9" ht="14.1" customHeight="1" x14ac:dyDescent="0.2">
      <c r="C240" s="48"/>
      <c r="D240" s="49"/>
      <c r="E240" s="56"/>
      <c r="F240" s="43"/>
      <c r="H240" s="45"/>
      <c r="I240" s="46"/>
    </row>
    <row r="241" spans="3:9" ht="14.1" customHeight="1" x14ac:dyDescent="0.2">
      <c r="C241" s="48"/>
      <c r="D241" s="49"/>
      <c r="E241" s="56"/>
      <c r="F241" s="43"/>
      <c r="H241" s="45"/>
      <c r="I241" s="46"/>
    </row>
    <row r="242" spans="3:9" ht="14.1" customHeight="1" x14ac:dyDescent="0.2">
      <c r="C242" s="48"/>
      <c r="D242" s="49"/>
      <c r="E242" s="56"/>
      <c r="F242" s="43"/>
      <c r="H242" s="45"/>
      <c r="I242" s="46"/>
    </row>
    <row r="243" spans="3:9" ht="14.1" customHeight="1" x14ac:dyDescent="0.2">
      <c r="C243" s="48"/>
      <c r="D243" s="49"/>
      <c r="E243" s="56"/>
      <c r="F243" s="43"/>
      <c r="H243" s="45"/>
      <c r="I243" s="46"/>
    </row>
    <row r="244" spans="3:9" ht="14.1" customHeight="1" x14ac:dyDescent="0.2">
      <c r="C244" s="48"/>
      <c r="D244" s="49"/>
      <c r="E244" s="56"/>
      <c r="F244" s="43"/>
      <c r="H244" s="45"/>
      <c r="I244" s="46"/>
    </row>
    <row r="245" spans="3:9" ht="14.1" customHeight="1" x14ac:dyDescent="0.2">
      <c r="C245" s="48"/>
      <c r="D245" s="49"/>
      <c r="E245" s="56"/>
      <c r="F245" s="43"/>
      <c r="H245" s="45"/>
      <c r="I245" s="46"/>
    </row>
    <row r="246" spans="3:9" ht="14.1" customHeight="1" x14ac:dyDescent="0.2">
      <c r="C246" s="48"/>
      <c r="D246" s="49"/>
      <c r="E246" s="56"/>
      <c r="F246" s="43"/>
      <c r="H246" s="45"/>
      <c r="I246" s="46"/>
    </row>
    <row r="247" spans="3:9" ht="14.1" customHeight="1" x14ac:dyDescent="0.2">
      <c r="C247" s="48"/>
      <c r="D247" s="49"/>
      <c r="E247" s="56"/>
      <c r="F247" s="43"/>
      <c r="H247" s="45"/>
      <c r="I247" s="46"/>
    </row>
    <row r="248" spans="3:9" ht="14.1" customHeight="1" x14ac:dyDescent="0.2">
      <c r="C248" s="48"/>
      <c r="D248" s="49"/>
      <c r="E248" s="56"/>
      <c r="F248" s="43"/>
      <c r="H248" s="45"/>
      <c r="I248" s="46"/>
    </row>
    <row r="249" spans="3:9" ht="14.1" customHeight="1" x14ac:dyDescent="0.2">
      <c r="C249" s="48"/>
      <c r="D249" s="49"/>
      <c r="E249" s="56"/>
      <c r="F249" s="43"/>
      <c r="H249" s="45"/>
      <c r="I249" s="46"/>
    </row>
    <row r="250" spans="3:9" ht="14.1" customHeight="1" x14ac:dyDescent="0.2">
      <c r="C250" s="48"/>
      <c r="D250" s="49"/>
      <c r="E250" s="56"/>
      <c r="F250" s="43"/>
      <c r="H250" s="45"/>
      <c r="I250" s="46"/>
    </row>
    <row r="251" spans="3:9" ht="14.1" customHeight="1" x14ac:dyDescent="0.2">
      <c r="C251" s="48"/>
      <c r="D251" s="49"/>
      <c r="E251" s="56"/>
      <c r="F251" s="43"/>
      <c r="H251" s="45"/>
      <c r="I251" s="46"/>
    </row>
    <row r="252" spans="3:9" ht="14.1" customHeight="1" x14ac:dyDescent="0.2">
      <c r="C252" s="48"/>
      <c r="D252" s="49"/>
      <c r="E252" s="56"/>
      <c r="F252" s="43"/>
      <c r="H252" s="45"/>
      <c r="I252" s="46"/>
    </row>
    <row r="253" spans="3:9" ht="14.1" customHeight="1" x14ac:dyDescent="0.2">
      <c r="C253" s="48"/>
      <c r="D253" s="49"/>
      <c r="E253" s="56"/>
      <c r="F253" s="43"/>
      <c r="H253" s="45"/>
      <c r="I253" s="46"/>
    </row>
    <row r="254" spans="3:9" ht="14.1" customHeight="1" x14ac:dyDescent="0.2">
      <c r="C254" s="48"/>
      <c r="D254" s="49"/>
      <c r="E254" s="56"/>
      <c r="F254" s="43"/>
      <c r="H254" s="45"/>
      <c r="I254" s="46"/>
    </row>
    <row r="255" spans="3:9" ht="14.1" customHeight="1" x14ac:dyDescent="0.2">
      <c r="C255" s="48"/>
      <c r="D255" s="49"/>
      <c r="E255" s="56"/>
      <c r="F255" s="43"/>
      <c r="H255" s="45"/>
      <c r="I255" s="46"/>
    </row>
    <row r="256" spans="3:9" ht="14.1" customHeight="1" x14ac:dyDescent="0.2">
      <c r="C256" s="48"/>
      <c r="D256" s="49"/>
      <c r="E256" s="56"/>
      <c r="F256" s="43"/>
      <c r="H256" s="45"/>
      <c r="I256" s="46"/>
    </row>
    <row r="257" spans="3:9" ht="14.1" customHeight="1" x14ac:dyDescent="0.2">
      <c r="C257" s="48"/>
      <c r="D257" s="49"/>
      <c r="E257" s="56"/>
      <c r="F257" s="43"/>
      <c r="H257" s="45"/>
      <c r="I257" s="46"/>
    </row>
    <row r="258" spans="3:9" ht="14.1" customHeight="1" x14ac:dyDescent="0.2">
      <c r="C258" s="48"/>
      <c r="D258" s="49"/>
      <c r="E258" s="56"/>
      <c r="F258" s="43"/>
      <c r="H258" s="45"/>
      <c r="I258" s="46"/>
    </row>
    <row r="259" spans="3:9" ht="14.1" customHeight="1" x14ac:dyDescent="0.2">
      <c r="C259" s="48"/>
      <c r="D259" s="49"/>
      <c r="E259" s="56"/>
      <c r="F259" s="43"/>
      <c r="H259" s="45"/>
      <c r="I259" s="46"/>
    </row>
    <row r="260" spans="3:9" ht="14.1" customHeight="1" x14ac:dyDescent="0.2">
      <c r="C260" s="48"/>
      <c r="D260" s="49"/>
      <c r="E260" s="56"/>
      <c r="F260" s="43"/>
      <c r="H260" s="45"/>
      <c r="I260" s="46"/>
    </row>
    <row r="261" spans="3:9" ht="14.1" customHeight="1" x14ac:dyDescent="0.2">
      <c r="C261" s="48"/>
      <c r="D261" s="49"/>
      <c r="E261" s="56"/>
      <c r="F261" s="43"/>
      <c r="H261" s="45"/>
      <c r="I261" s="46"/>
    </row>
    <row r="262" spans="3:9" ht="14.1" customHeight="1" x14ac:dyDescent="0.2">
      <c r="C262" s="48"/>
      <c r="D262" s="49"/>
      <c r="E262" s="56"/>
      <c r="F262" s="43"/>
      <c r="H262" s="45"/>
      <c r="I262" s="46"/>
    </row>
    <row r="263" spans="3:9" ht="14.1" customHeight="1" x14ac:dyDescent="0.2">
      <c r="C263" s="48"/>
      <c r="D263" s="49"/>
      <c r="E263" s="56"/>
      <c r="F263" s="43"/>
      <c r="H263" s="45"/>
      <c r="I263" s="46"/>
    </row>
    <row r="264" spans="3:9" ht="14.1" customHeight="1" x14ac:dyDescent="0.2">
      <c r="C264" s="48"/>
      <c r="D264" s="49"/>
      <c r="E264" s="56"/>
      <c r="F264" s="43"/>
      <c r="H264" s="45"/>
      <c r="I264" s="46"/>
    </row>
    <row r="265" spans="3:9" ht="14.1" customHeight="1" x14ac:dyDescent="0.2">
      <c r="C265" s="48"/>
      <c r="D265" s="49"/>
      <c r="E265" s="56"/>
      <c r="F265" s="43"/>
      <c r="H265" s="45"/>
      <c r="I265" s="46"/>
    </row>
    <row r="266" spans="3:9" ht="14.1" customHeight="1" x14ac:dyDescent="0.2">
      <c r="C266" s="48"/>
      <c r="D266" s="49"/>
      <c r="E266" s="56"/>
      <c r="F266" s="43"/>
      <c r="H266" s="45"/>
      <c r="I266" s="46"/>
    </row>
    <row r="267" spans="3:9" ht="14.1" customHeight="1" x14ac:dyDescent="0.2">
      <c r="C267" s="48"/>
      <c r="D267" s="49"/>
      <c r="E267" s="56"/>
      <c r="F267" s="43"/>
      <c r="H267" s="45"/>
      <c r="I267" s="46"/>
    </row>
    <row r="268" spans="3:9" ht="14.1" customHeight="1" x14ac:dyDescent="0.2">
      <c r="C268" s="48"/>
      <c r="D268" s="49"/>
      <c r="E268" s="56"/>
      <c r="F268" s="43"/>
      <c r="H268" s="45"/>
      <c r="I268" s="46"/>
    </row>
    <row r="269" spans="3:9" ht="14.1" customHeight="1" x14ac:dyDescent="0.2">
      <c r="C269" s="48"/>
      <c r="D269" s="49"/>
      <c r="E269" s="56"/>
      <c r="F269" s="43"/>
      <c r="H269" s="45"/>
      <c r="I269" s="46"/>
    </row>
    <row r="270" spans="3:9" ht="14.1" customHeight="1" x14ac:dyDescent="0.2">
      <c r="C270" s="48"/>
      <c r="D270" s="49"/>
      <c r="E270" s="56"/>
      <c r="F270" s="43"/>
      <c r="H270" s="45"/>
      <c r="I270" s="46"/>
    </row>
    <row r="271" spans="3:9" ht="14.1" customHeight="1" x14ac:dyDescent="0.2">
      <c r="C271" s="48"/>
      <c r="D271" s="49"/>
      <c r="E271" s="56"/>
      <c r="F271" s="43"/>
      <c r="H271" s="45"/>
      <c r="I271" s="46"/>
    </row>
    <row r="272" spans="3:9" ht="14.1" customHeight="1" x14ac:dyDescent="0.2">
      <c r="C272" s="48"/>
      <c r="D272" s="49"/>
      <c r="E272" s="56"/>
      <c r="F272" s="43"/>
      <c r="H272" s="45"/>
      <c r="I272" s="46"/>
    </row>
    <row r="273" spans="3:9" ht="14.1" customHeight="1" x14ac:dyDescent="0.2">
      <c r="C273" s="48"/>
      <c r="D273" s="49"/>
      <c r="E273" s="56"/>
      <c r="F273" s="43"/>
      <c r="H273" s="45"/>
      <c r="I273" s="46"/>
    </row>
    <row r="274" spans="3:9" ht="14.1" customHeight="1" x14ac:dyDescent="0.2">
      <c r="C274" s="48"/>
      <c r="D274" s="49"/>
      <c r="E274" s="56"/>
      <c r="F274" s="43"/>
      <c r="H274" s="45"/>
      <c r="I274" s="46"/>
    </row>
    <row r="275" spans="3:9" ht="14.1" customHeight="1" x14ac:dyDescent="0.2">
      <c r="C275" s="48"/>
      <c r="D275" s="49"/>
      <c r="E275" s="56"/>
      <c r="F275" s="43"/>
      <c r="H275" s="45"/>
      <c r="I275" s="46"/>
    </row>
    <row r="276" spans="3:9" ht="14.1" customHeight="1" x14ac:dyDescent="0.2">
      <c r="C276" s="48"/>
      <c r="D276" s="49"/>
      <c r="E276" s="56"/>
      <c r="F276" s="43"/>
      <c r="H276" s="45"/>
      <c r="I276" s="46"/>
    </row>
    <row r="277" spans="3:9" ht="14.1" customHeight="1" x14ac:dyDescent="0.2">
      <c r="C277" s="48"/>
      <c r="D277" s="49"/>
      <c r="E277" s="56"/>
      <c r="F277" s="43"/>
      <c r="H277" s="45"/>
      <c r="I277" s="46"/>
    </row>
    <row r="278" spans="3:9" ht="14.1" customHeight="1" x14ac:dyDescent="0.2">
      <c r="C278" s="48"/>
      <c r="D278" s="49"/>
      <c r="E278" s="56"/>
      <c r="F278" s="43"/>
      <c r="H278" s="45"/>
      <c r="I278" s="46"/>
    </row>
    <row r="279" spans="3:9" ht="14.1" customHeight="1" x14ac:dyDescent="0.2">
      <c r="C279" s="48"/>
      <c r="D279" s="49"/>
      <c r="E279" s="56"/>
      <c r="F279" s="43"/>
      <c r="H279" s="45"/>
      <c r="I279" s="46"/>
    </row>
    <row r="280" spans="3:9" ht="14.1" customHeight="1" x14ac:dyDescent="0.2">
      <c r="C280" s="48"/>
      <c r="D280" s="49"/>
      <c r="E280" s="56"/>
      <c r="F280" s="43"/>
      <c r="H280" s="45"/>
      <c r="I280" s="46"/>
    </row>
    <row r="281" spans="3:9" ht="14.1" customHeight="1" x14ac:dyDescent="0.2">
      <c r="C281" s="48"/>
      <c r="D281" s="49"/>
      <c r="E281" s="56"/>
      <c r="F281" s="43"/>
      <c r="H281" s="45"/>
      <c r="I281" s="46"/>
    </row>
    <row r="282" spans="3:9" ht="14.1" customHeight="1" x14ac:dyDescent="0.2">
      <c r="C282" s="48"/>
      <c r="D282" s="49"/>
      <c r="E282" s="56"/>
      <c r="F282" s="43"/>
      <c r="H282" s="45"/>
      <c r="I282" s="46"/>
    </row>
    <row r="283" spans="3:9" ht="14.1" customHeight="1" x14ac:dyDescent="0.2">
      <c r="C283" s="48"/>
      <c r="D283" s="49"/>
      <c r="E283" s="56"/>
      <c r="F283" s="43"/>
      <c r="H283" s="45"/>
      <c r="I283" s="46"/>
    </row>
    <row r="284" spans="3:9" ht="14.1" customHeight="1" x14ac:dyDescent="0.2">
      <c r="C284" s="48"/>
      <c r="D284" s="49"/>
      <c r="E284" s="56"/>
      <c r="F284" s="43"/>
      <c r="H284" s="45"/>
      <c r="I284" s="46"/>
    </row>
    <row r="285" spans="3:9" ht="14.1" customHeight="1" x14ac:dyDescent="0.2">
      <c r="C285" s="48"/>
      <c r="D285" s="49"/>
      <c r="E285" s="56"/>
      <c r="F285" s="43"/>
      <c r="H285" s="45"/>
      <c r="I285" s="46"/>
    </row>
    <row r="286" spans="3:9" ht="14.1" customHeight="1" x14ac:dyDescent="0.2">
      <c r="C286" s="48"/>
      <c r="D286" s="49"/>
      <c r="E286" s="56"/>
      <c r="F286" s="43"/>
      <c r="H286" s="45"/>
      <c r="I286" s="46"/>
    </row>
    <row r="287" spans="3:9" ht="14.1" customHeight="1" x14ac:dyDescent="0.2">
      <c r="C287" s="48"/>
      <c r="D287" s="49"/>
      <c r="E287" s="56"/>
      <c r="F287" s="43"/>
      <c r="H287" s="45"/>
      <c r="I287" s="46"/>
    </row>
    <row r="288" spans="3:9" ht="14.1" customHeight="1" x14ac:dyDescent="0.2">
      <c r="C288" s="48"/>
      <c r="D288" s="49"/>
      <c r="E288" s="56"/>
      <c r="F288" s="43"/>
      <c r="H288" s="45"/>
      <c r="I288" s="46"/>
    </row>
    <row r="289" spans="3:9" ht="14.1" customHeight="1" x14ac:dyDescent="0.2">
      <c r="C289" s="48"/>
      <c r="D289" s="49"/>
      <c r="E289" s="56"/>
      <c r="F289" s="43"/>
      <c r="H289" s="45"/>
      <c r="I289" s="46"/>
    </row>
    <row r="290" spans="3:9" ht="14.1" customHeight="1" x14ac:dyDescent="0.2">
      <c r="C290" s="48"/>
      <c r="D290" s="49"/>
      <c r="E290" s="56"/>
      <c r="F290" s="43"/>
      <c r="H290" s="45"/>
      <c r="I290" s="46"/>
    </row>
    <row r="291" spans="3:9" ht="14.1" customHeight="1" x14ac:dyDescent="0.2">
      <c r="C291" s="48"/>
      <c r="D291" s="49"/>
      <c r="E291" s="56"/>
      <c r="F291" s="43"/>
      <c r="H291" s="45"/>
      <c r="I291" s="46"/>
    </row>
    <row r="292" spans="3:9" ht="14.1" customHeight="1" x14ac:dyDescent="0.2">
      <c r="C292" s="48"/>
      <c r="D292" s="49"/>
      <c r="E292" s="56"/>
      <c r="F292" s="43"/>
      <c r="H292" s="45"/>
      <c r="I292" s="46"/>
    </row>
    <row r="293" spans="3:9" ht="14.1" customHeight="1" x14ac:dyDescent="0.2">
      <c r="C293" s="48"/>
      <c r="D293" s="49"/>
      <c r="E293" s="56"/>
      <c r="F293" s="43"/>
      <c r="H293" s="45"/>
      <c r="I293" s="46"/>
    </row>
    <row r="294" spans="3:9" ht="14.1" customHeight="1" x14ac:dyDescent="0.2">
      <c r="C294" s="48"/>
      <c r="D294" s="49"/>
      <c r="E294" s="56"/>
      <c r="F294" s="43"/>
      <c r="H294" s="45"/>
      <c r="I294" s="46"/>
    </row>
    <row r="295" spans="3:9" ht="14.1" customHeight="1" x14ac:dyDescent="0.2">
      <c r="C295" s="48"/>
      <c r="D295" s="49"/>
      <c r="E295" s="56"/>
      <c r="F295" s="43"/>
      <c r="H295" s="45"/>
      <c r="I295" s="46"/>
    </row>
    <row r="296" spans="3:9" ht="14.1" customHeight="1" x14ac:dyDescent="0.2">
      <c r="C296" s="48"/>
      <c r="D296" s="49"/>
      <c r="E296" s="56"/>
      <c r="F296" s="43"/>
      <c r="H296" s="45"/>
      <c r="I296" s="46"/>
    </row>
    <row r="297" spans="3:9" ht="14.1" customHeight="1" x14ac:dyDescent="0.2">
      <c r="C297" s="48"/>
      <c r="D297" s="49"/>
      <c r="E297" s="56"/>
      <c r="F297" s="43"/>
      <c r="H297" s="45"/>
      <c r="I297" s="46"/>
    </row>
    <row r="298" spans="3:9" ht="14.1" customHeight="1" x14ac:dyDescent="0.2">
      <c r="C298" s="48"/>
      <c r="D298" s="49"/>
      <c r="E298" s="56"/>
      <c r="F298" s="43"/>
      <c r="H298" s="45"/>
      <c r="I298" s="46"/>
    </row>
    <row r="299" spans="3:9" ht="14.1" customHeight="1" x14ac:dyDescent="0.2">
      <c r="C299" s="48"/>
      <c r="D299" s="49"/>
      <c r="E299" s="56"/>
      <c r="F299" s="43"/>
      <c r="H299" s="45"/>
      <c r="I299" s="46"/>
    </row>
    <row r="300" spans="3:9" ht="14.1" customHeight="1" x14ac:dyDescent="0.2">
      <c r="C300" s="48"/>
      <c r="D300" s="49"/>
      <c r="E300" s="56"/>
      <c r="F300" s="43"/>
      <c r="H300" s="45"/>
      <c r="I300" s="46"/>
    </row>
    <row r="301" spans="3:9" ht="14.1" customHeight="1" x14ac:dyDescent="0.2">
      <c r="C301" s="48"/>
      <c r="D301" s="49"/>
      <c r="E301" s="56"/>
      <c r="F301" s="43"/>
      <c r="H301" s="45"/>
      <c r="I301" s="46"/>
    </row>
    <row r="302" spans="3:9" ht="14.1" customHeight="1" x14ac:dyDescent="0.2">
      <c r="C302" s="48"/>
      <c r="D302" s="49"/>
      <c r="E302" s="56"/>
      <c r="F302" s="43"/>
      <c r="H302" s="45"/>
      <c r="I302" s="46"/>
    </row>
    <row r="303" spans="3:9" ht="14.1" customHeight="1" x14ac:dyDescent="0.2">
      <c r="C303" s="48"/>
      <c r="D303" s="49"/>
      <c r="E303" s="56"/>
      <c r="F303" s="43"/>
      <c r="H303" s="45"/>
      <c r="I303" s="46"/>
    </row>
    <row r="304" spans="3:9" ht="14.1" customHeight="1" x14ac:dyDescent="0.2">
      <c r="C304" s="48"/>
      <c r="D304" s="49"/>
      <c r="E304" s="56"/>
      <c r="F304" s="43"/>
      <c r="H304" s="45"/>
      <c r="I304" s="46"/>
    </row>
    <row r="305" spans="3:9" ht="14.1" customHeight="1" x14ac:dyDescent="0.2">
      <c r="C305" s="48"/>
      <c r="D305" s="49"/>
      <c r="E305" s="56"/>
      <c r="F305" s="43"/>
      <c r="H305" s="45"/>
      <c r="I305" s="46"/>
    </row>
    <row r="306" spans="3:9" ht="14.1" customHeight="1" x14ac:dyDescent="0.2">
      <c r="C306" s="48"/>
      <c r="D306" s="49"/>
      <c r="E306" s="56"/>
      <c r="F306" s="43"/>
      <c r="H306" s="45"/>
      <c r="I306" s="46"/>
    </row>
    <row r="307" spans="3:9" ht="14.1" customHeight="1" x14ac:dyDescent="0.2">
      <c r="C307" s="48"/>
      <c r="D307" s="49"/>
      <c r="E307" s="56"/>
      <c r="F307" s="43"/>
      <c r="H307" s="45"/>
      <c r="I307" s="46"/>
    </row>
    <row r="308" spans="3:9" ht="14.1" customHeight="1" x14ac:dyDescent="0.2">
      <c r="C308" s="48"/>
      <c r="D308" s="49"/>
      <c r="E308" s="56"/>
      <c r="F308" s="43"/>
      <c r="H308" s="45"/>
      <c r="I308" s="46"/>
    </row>
    <row r="309" spans="3:9" ht="14.1" customHeight="1" x14ac:dyDescent="0.2">
      <c r="C309" s="48"/>
      <c r="D309" s="49"/>
      <c r="E309" s="56"/>
      <c r="F309" s="43"/>
      <c r="H309" s="45"/>
      <c r="I309" s="46"/>
    </row>
    <row r="310" spans="3:9" ht="14.1" customHeight="1" x14ac:dyDescent="0.2">
      <c r="C310" s="48"/>
      <c r="D310" s="49"/>
      <c r="E310" s="56"/>
      <c r="F310" s="43"/>
      <c r="H310" s="45"/>
      <c r="I310" s="46"/>
    </row>
    <row r="311" spans="3:9" ht="14.1" customHeight="1" x14ac:dyDescent="0.2">
      <c r="C311" s="48"/>
      <c r="D311" s="49"/>
      <c r="E311" s="56"/>
      <c r="F311" s="43"/>
      <c r="H311" s="45"/>
      <c r="I311" s="46"/>
    </row>
    <row r="312" spans="3:9" ht="14.1" customHeight="1" x14ac:dyDescent="0.2">
      <c r="C312" s="48"/>
      <c r="D312" s="49"/>
      <c r="E312" s="56"/>
      <c r="F312" s="43"/>
      <c r="H312" s="45"/>
      <c r="I312" s="46"/>
    </row>
    <row r="313" spans="3:9" ht="14.1" customHeight="1" x14ac:dyDescent="0.2">
      <c r="C313" s="48"/>
      <c r="D313" s="49"/>
      <c r="E313" s="56"/>
      <c r="F313" s="43"/>
      <c r="H313" s="45"/>
      <c r="I313" s="46"/>
    </row>
    <row r="314" spans="3:9" ht="14.1" customHeight="1" x14ac:dyDescent="0.2">
      <c r="C314" s="48"/>
      <c r="D314" s="49"/>
      <c r="E314" s="56"/>
      <c r="F314" s="43"/>
      <c r="H314" s="45"/>
      <c r="I314" s="46"/>
    </row>
    <row r="315" spans="3:9" ht="14.1" customHeight="1" x14ac:dyDescent="0.2">
      <c r="C315" s="48"/>
      <c r="D315" s="49"/>
      <c r="E315" s="56"/>
      <c r="F315" s="43"/>
      <c r="H315" s="45"/>
      <c r="I315" s="46"/>
    </row>
    <row r="316" spans="3:9" ht="14.1" customHeight="1" x14ac:dyDescent="0.2">
      <c r="C316" s="48"/>
      <c r="D316" s="49"/>
      <c r="E316" s="56"/>
      <c r="F316" s="43"/>
      <c r="H316" s="45"/>
      <c r="I316" s="46"/>
    </row>
    <row r="317" spans="3:9" ht="14.1" customHeight="1" x14ac:dyDescent="0.2">
      <c r="C317" s="48"/>
      <c r="D317" s="49"/>
      <c r="E317" s="56"/>
      <c r="F317" s="43"/>
      <c r="H317" s="45"/>
      <c r="I317" s="46"/>
    </row>
    <row r="318" spans="3:9" ht="14.1" customHeight="1" x14ac:dyDescent="0.2">
      <c r="C318" s="48"/>
      <c r="D318" s="49"/>
      <c r="E318" s="56"/>
      <c r="F318" s="43"/>
      <c r="H318" s="45"/>
      <c r="I318" s="46"/>
    </row>
    <row r="319" spans="3:9" ht="14.1" customHeight="1" x14ac:dyDescent="0.2">
      <c r="C319" s="48"/>
      <c r="D319" s="49"/>
      <c r="E319" s="56"/>
      <c r="F319" s="43"/>
      <c r="H319" s="45"/>
      <c r="I319" s="46"/>
    </row>
    <row r="320" spans="3:9" ht="14.1" customHeight="1" x14ac:dyDescent="0.2">
      <c r="C320" s="48"/>
      <c r="D320" s="49"/>
      <c r="E320" s="56"/>
      <c r="F320" s="43"/>
      <c r="H320" s="45"/>
      <c r="I320" s="46"/>
    </row>
    <row r="321" spans="3:9" ht="14.1" customHeight="1" x14ac:dyDescent="0.2">
      <c r="C321" s="48"/>
      <c r="D321" s="49"/>
      <c r="E321" s="56"/>
      <c r="F321" s="43"/>
      <c r="H321" s="45"/>
      <c r="I321" s="46"/>
    </row>
    <row r="322" spans="3:9" ht="14.1" customHeight="1" x14ac:dyDescent="0.2">
      <c r="C322" s="48"/>
      <c r="D322" s="49"/>
      <c r="E322" s="56"/>
      <c r="F322" s="43"/>
      <c r="H322" s="45"/>
      <c r="I322" s="46"/>
    </row>
    <row r="323" spans="3:9" ht="14.1" customHeight="1" x14ac:dyDescent="0.2">
      <c r="C323" s="48"/>
      <c r="D323" s="49"/>
      <c r="E323" s="56"/>
      <c r="F323" s="43"/>
      <c r="H323" s="45"/>
      <c r="I323" s="46"/>
    </row>
    <row r="324" spans="3:9" ht="14.1" customHeight="1" x14ac:dyDescent="0.2">
      <c r="C324" s="48"/>
      <c r="D324" s="49"/>
      <c r="E324" s="56"/>
      <c r="F324" s="43"/>
      <c r="H324" s="45"/>
      <c r="I324" s="46"/>
    </row>
    <row r="325" spans="3:9" ht="14.1" customHeight="1" x14ac:dyDescent="0.2">
      <c r="C325" s="48"/>
      <c r="D325" s="49"/>
      <c r="E325" s="56"/>
      <c r="F325" s="43"/>
      <c r="H325" s="45"/>
      <c r="I325" s="46"/>
    </row>
    <row r="326" spans="3:9" ht="14.1" customHeight="1" x14ac:dyDescent="0.2">
      <c r="C326" s="48"/>
      <c r="D326" s="49"/>
      <c r="E326" s="56"/>
      <c r="F326" s="43"/>
      <c r="H326" s="45"/>
      <c r="I326" s="46"/>
    </row>
    <row r="327" spans="3:9" ht="14.1" customHeight="1" x14ac:dyDescent="0.2">
      <c r="C327" s="48"/>
      <c r="D327" s="49"/>
      <c r="E327" s="56"/>
      <c r="F327" s="43"/>
      <c r="H327" s="45"/>
      <c r="I327" s="46"/>
    </row>
    <row r="328" spans="3:9" ht="14.1" customHeight="1" x14ac:dyDescent="0.2">
      <c r="C328" s="48"/>
      <c r="D328" s="49"/>
      <c r="E328" s="56"/>
      <c r="F328" s="43"/>
      <c r="H328" s="45"/>
      <c r="I328" s="46"/>
    </row>
    <row r="329" spans="3:9" ht="14.1" customHeight="1" x14ac:dyDescent="0.2">
      <c r="C329" s="48"/>
      <c r="D329" s="49"/>
      <c r="E329" s="56"/>
      <c r="F329" s="43"/>
      <c r="H329" s="45"/>
      <c r="I329" s="46"/>
    </row>
    <row r="330" spans="3:9" ht="14.1" customHeight="1" x14ac:dyDescent="0.2">
      <c r="C330" s="48"/>
      <c r="D330" s="49"/>
      <c r="E330" s="56"/>
      <c r="F330" s="43"/>
      <c r="H330" s="45"/>
      <c r="I330" s="46"/>
    </row>
    <row r="331" spans="3:9" ht="14.1" customHeight="1" x14ac:dyDescent="0.2">
      <c r="C331" s="48"/>
      <c r="D331" s="49"/>
      <c r="E331" s="56"/>
      <c r="F331" s="43"/>
      <c r="H331" s="45"/>
      <c r="I331" s="46"/>
    </row>
    <row r="332" spans="3:9" ht="14.1" customHeight="1" x14ac:dyDescent="0.2">
      <c r="C332" s="48"/>
      <c r="D332" s="49"/>
      <c r="E332" s="56"/>
      <c r="F332" s="43"/>
      <c r="H332" s="45"/>
      <c r="I332" s="46"/>
    </row>
    <row r="333" spans="3:9" ht="14.1" customHeight="1" x14ac:dyDescent="0.2">
      <c r="C333" s="48"/>
      <c r="D333" s="49"/>
      <c r="E333" s="56"/>
      <c r="F333" s="43"/>
      <c r="H333" s="45"/>
      <c r="I333" s="46"/>
    </row>
    <row r="334" spans="3:9" ht="14.1" customHeight="1" x14ac:dyDescent="0.2">
      <c r="C334" s="48"/>
      <c r="D334" s="49"/>
      <c r="E334" s="56"/>
      <c r="F334" s="43"/>
      <c r="H334" s="45"/>
      <c r="I334" s="46"/>
    </row>
    <row r="335" spans="3:9" ht="14.1" customHeight="1" x14ac:dyDescent="0.2">
      <c r="C335" s="48"/>
      <c r="D335" s="49"/>
      <c r="E335" s="56"/>
      <c r="F335" s="43"/>
      <c r="H335" s="45"/>
      <c r="I335" s="46"/>
    </row>
    <row r="336" spans="3:9" ht="14.1" customHeight="1" x14ac:dyDescent="0.2">
      <c r="C336" s="48"/>
      <c r="D336" s="49"/>
      <c r="E336" s="56"/>
      <c r="F336" s="43"/>
      <c r="H336" s="45"/>
      <c r="I336" s="46"/>
    </row>
    <row r="337" spans="3:9" ht="14.1" customHeight="1" x14ac:dyDescent="0.2">
      <c r="C337" s="48"/>
      <c r="D337" s="49"/>
      <c r="E337" s="56"/>
      <c r="F337" s="43"/>
      <c r="H337" s="45"/>
      <c r="I337" s="46"/>
    </row>
    <row r="338" spans="3:9" ht="14.1" customHeight="1" x14ac:dyDescent="0.2">
      <c r="C338" s="48"/>
      <c r="D338" s="49"/>
      <c r="E338" s="56"/>
      <c r="F338" s="43"/>
      <c r="H338" s="45"/>
      <c r="I338" s="46"/>
    </row>
    <row r="339" spans="3:9" ht="14.1" customHeight="1" x14ac:dyDescent="0.2">
      <c r="C339" s="48"/>
      <c r="D339" s="49"/>
      <c r="E339" s="56"/>
      <c r="F339" s="43"/>
      <c r="H339" s="45"/>
      <c r="I339" s="46"/>
    </row>
    <row r="340" spans="3:9" ht="14.1" customHeight="1" x14ac:dyDescent="0.2">
      <c r="C340" s="48"/>
      <c r="D340" s="49"/>
      <c r="E340" s="56"/>
      <c r="F340" s="43"/>
      <c r="H340" s="45"/>
      <c r="I340" s="46"/>
    </row>
    <row r="341" spans="3:9" ht="14.1" customHeight="1" x14ac:dyDescent="0.2">
      <c r="C341" s="48"/>
      <c r="D341" s="49"/>
      <c r="E341" s="56"/>
      <c r="F341" s="43"/>
      <c r="H341" s="45"/>
      <c r="I341" s="46"/>
    </row>
    <row r="342" spans="3:9" ht="14.1" customHeight="1" x14ac:dyDescent="0.2">
      <c r="C342" s="48"/>
      <c r="D342" s="49"/>
      <c r="E342" s="56"/>
      <c r="F342" s="43"/>
      <c r="H342" s="45"/>
      <c r="I342" s="46"/>
    </row>
    <row r="343" spans="3:9" ht="14.1" customHeight="1" x14ac:dyDescent="0.2">
      <c r="C343" s="48"/>
      <c r="D343" s="49"/>
      <c r="E343" s="56"/>
      <c r="F343" s="43"/>
      <c r="H343" s="45"/>
      <c r="I343" s="46"/>
    </row>
    <row r="344" spans="3:9" ht="14.1" customHeight="1" x14ac:dyDescent="0.2">
      <c r="C344" s="48"/>
      <c r="D344" s="49"/>
      <c r="E344" s="56"/>
      <c r="F344" s="43"/>
      <c r="H344" s="45"/>
      <c r="I344" s="46"/>
    </row>
    <row r="345" spans="3:9" ht="14.1" customHeight="1" x14ac:dyDescent="0.2">
      <c r="C345" s="48"/>
      <c r="D345" s="49"/>
      <c r="E345" s="56"/>
      <c r="F345" s="43"/>
      <c r="H345" s="45"/>
      <c r="I345" s="46"/>
    </row>
    <row r="346" spans="3:9" ht="14.1" customHeight="1" x14ac:dyDescent="0.2">
      <c r="C346" s="48"/>
      <c r="D346" s="49"/>
      <c r="E346" s="56"/>
      <c r="F346" s="43"/>
      <c r="H346" s="45"/>
      <c r="I346" s="46"/>
    </row>
    <row r="347" spans="3:9" ht="14.1" customHeight="1" x14ac:dyDescent="0.2">
      <c r="C347" s="48"/>
      <c r="D347" s="49"/>
      <c r="E347" s="56"/>
      <c r="F347" s="43"/>
      <c r="H347" s="45"/>
      <c r="I347" s="46"/>
    </row>
    <row r="348" spans="3:9" ht="14.1" customHeight="1" x14ac:dyDescent="0.2">
      <c r="C348" s="48"/>
      <c r="D348" s="49"/>
      <c r="E348" s="56"/>
      <c r="F348" s="43"/>
      <c r="H348" s="45"/>
      <c r="I348" s="46"/>
    </row>
    <row r="349" spans="3:9" ht="14.1" customHeight="1" x14ac:dyDescent="0.2">
      <c r="C349" s="48"/>
      <c r="D349" s="49"/>
      <c r="E349" s="56"/>
      <c r="F349" s="43"/>
      <c r="H349" s="45"/>
      <c r="I349" s="46"/>
    </row>
    <row r="350" spans="3:9" ht="14.1" customHeight="1" x14ac:dyDescent="0.2">
      <c r="C350" s="48"/>
      <c r="D350" s="49"/>
      <c r="E350" s="56"/>
      <c r="F350" s="43"/>
      <c r="H350" s="45"/>
      <c r="I350" s="46"/>
    </row>
    <row r="351" spans="3:9" ht="14.1" customHeight="1" x14ac:dyDescent="0.2">
      <c r="C351" s="48"/>
      <c r="D351" s="49"/>
      <c r="E351" s="56"/>
      <c r="F351" s="43"/>
      <c r="H351" s="45"/>
      <c r="I351" s="46"/>
    </row>
    <row r="352" spans="3:9" ht="14.1" customHeight="1" x14ac:dyDescent="0.2">
      <c r="C352" s="48"/>
      <c r="D352" s="49"/>
      <c r="E352" s="56"/>
      <c r="F352" s="43"/>
      <c r="H352" s="45"/>
      <c r="I352" s="46"/>
    </row>
    <row r="353" spans="3:9" ht="14.1" customHeight="1" x14ac:dyDescent="0.2">
      <c r="C353" s="48"/>
      <c r="D353" s="49"/>
      <c r="E353" s="56"/>
      <c r="F353" s="43"/>
      <c r="H353" s="45"/>
      <c r="I353" s="46"/>
    </row>
    <row r="354" spans="3:9" ht="14.1" customHeight="1" x14ac:dyDescent="0.2">
      <c r="C354" s="48"/>
      <c r="D354" s="49"/>
      <c r="E354" s="56"/>
      <c r="F354" s="43"/>
      <c r="H354" s="45"/>
      <c r="I354" s="46"/>
    </row>
    <row r="355" spans="3:9" ht="14.1" customHeight="1" x14ac:dyDescent="0.2">
      <c r="C355" s="48"/>
      <c r="D355" s="49"/>
      <c r="E355" s="56"/>
      <c r="F355" s="43"/>
      <c r="H355" s="45"/>
      <c r="I355" s="46"/>
    </row>
    <row r="356" spans="3:9" ht="14.1" customHeight="1" x14ac:dyDescent="0.2">
      <c r="C356" s="48"/>
      <c r="D356" s="49"/>
      <c r="E356" s="56"/>
      <c r="F356" s="43"/>
      <c r="H356" s="45"/>
      <c r="I356" s="46"/>
    </row>
    <row r="357" spans="3:9" ht="14.1" customHeight="1" x14ac:dyDescent="0.2">
      <c r="C357" s="48"/>
      <c r="D357" s="49"/>
      <c r="E357" s="56"/>
      <c r="F357" s="43"/>
      <c r="H357" s="45"/>
      <c r="I357" s="46"/>
    </row>
    <row r="358" spans="3:9" ht="14.1" customHeight="1" x14ac:dyDescent="0.2">
      <c r="C358" s="48"/>
      <c r="D358" s="49"/>
      <c r="E358" s="56"/>
      <c r="F358" s="43"/>
      <c r="H358" s="45"/>
      <c r="I358" s="46"/>
    </row>
    <row r="359" spans="3:9" ht="14.1" customHeight="1" x14ac:dyDescent="0.2">
      <c r="C359" s="48"/>
      <c r="D359" s="49"/>
      <c r="E359" s="56"/>
      <c r="F359" s="43"/>
      <c r="H359" s="45"/>
      <c r="I359" s="46"/>
    </row>
    <row r="360" spans="3:9" ht="14.1" customHeight="1" x14ac:dyDescent="0.2">
      <c r="C360" s="48"/>
      <c r="D360" s="49"/>
      <c r="E360" s="56"/>
      <c r="F360" s="43"/>
      <c r="H360" s="45"/>
      <c r="I360" s="46"/>
    </row>
    <row r="361" spans="3:9" ht="14.1" customHeight="1" x14ac:dyDescent="0.2">
      <c r="C361" s="48"/>
      <c r="D361" s="49"/>
      <c r="E361" s="56"/>
      <c r="F361" s="43"/>
      <c r="H361" s="45"/>
      <c r="I361" s="46"/>
    </row>
    <row r="362" spans="3:9" ht="14.1" customHeight="1" x14ac:dyDescent="0.2">
      <c r="C362" s="48"/>
      <c r="D362" s="49"/>
      <c r="E362" s="56"/>
      <c r="F362" s="43"/>
      <c r="H362" s="45"/>
      <c r="I362" s="46"/>
    </row>
    <row r="363" spans="3:9" ht="14.1" customHeight="1" x14ac:dyDescent="0.2">
      <c r="C363" s="48"/>
      <c r="D363" s="49"/>
      <c r="E363" s="56"/>
      <c r="F363" s="43"/>
      <c r="H363" s="45"/>
      <c r="I363" s="46"/>
    </row>
    <row r="364" spans="3:9" ht="14.1" customHeight="1" x14ac:dyDescent="0.2">
      <c r="C364" s="48"/>
      <c r="D364" s="49"/>
      <c r="E364" s="56"/>
      <c r="F364" s="43"/>
      <c r="H364" s="45"/>
      <c r="I364" s="46"/>
    </row>
    <row r="365" spans="3:9" ht="14.1" customHeight="1" x14ac:dyDescent="0.2">
      <c r="C365" s="48"/>
      <c r="D365" s="49"/>
      <c r="E365" s="56"/>
      <c r="F365" s="43"/>
      <c r="H365" s="45"/>
      <c r="I365" s="46"/>
    </row>
    <row r="366" spans="3:9" ht="14.1" customHeight="1" x14ac:dyDescent="0.2">
      <c r="C366" s="48"/>
      <c r="D366" s="49"/>
      <c r="E366" s="56"/>
      <c r="F366" s="43"/>
      <c r="H366" s="45"/>
      <c r="I366" s="46"/>
    </row>
    <row r="367" spans="3:9" ht="14.1" customHeight="1" x14ac:dyDescent="0.2">
      <c r="C367" s="48"/>
      <c r="D367" s="49"/>
      <c r="E367" s="56"/>
      <c r="F367" s="43"/>
      <c r="H367" s="45"/>
      <c r="I367" s="46"/>
    </row>
    <row r="368" spans="3:9" ht="14.1" customHeight="1" x14ac:dyDescent="0.2">
      <c r="C368" s="48"/>
      <c r="D368" s="49"/>
      <c r="E368" s="56"/>
      <c r="F368" s="43"/>
      <c r="H368" s="45"/>
      <c r="I368" s="46"/>
    </row>
    <row r="369" spans="3:9" ht="14.1" customHeight="1" x14ac:dyDescent="0.2">
      <c r="C369" s="48"/>
      <c r="D369" s="49"/>
      <c r="E369" s="56"/>
      <c r="F369" s="43"/>
      <c r="H369" s="45"/>
      <c r="I369" s="46"/>
    </row>
    <row r="370" spans="3:9" ht="14.1" customHeight="1" x14ac:dyDescent="0.2">
      <c r="C370" s="48"/>
      <c r="D370" s="49"/>
      <c r="E370" s="56"/>
      <c r="F370" s="43"/>
      <c r="H370" s="45"/>
      <c r="I370" s="46"/>
    </row>
    <row r="371" spans="3:9" ht="14.1" customHeight="1" x14ac:dyDescent="0.2">
      <c r="C371" s="48"/>
      <c r="D371" s="49"/>
      <c r="E371" s="56"/>
      <c r="F371" s="43"/>
      <c r="H371" s="45"/>
      <c r="I371" s="46"/>
    </row>
    <row r="372" spans="3:9" ht="14.1" customHeight="1" x14ac:dyDescent="0.2">
      <c r="C372" s="48"/>
      <c r="D372" s="49"/>
      <c r="E372" s="56"/>
      <c r="F372" s="43"/>
      <c r="H372" s="45"/>
      <c r="I372" s="46"/>
    </row>
    <row r="373" spans="3:9" ht="14.1" customHeight="1" x14ac:dyDescent="0.2">
      <c r="C373" s="48"/>
      <c r="D373" s="49"/>
      <c r="E373" s="56"/>
      <c r="F373" s="43"/>
      <c r="H373" s="45"/>
      <c r="I373" s="46"/>
    </row>
    <row r="374" spans="3:9" ht="14.1" customHeight="1" x14ac:dyDescent="0.2">
      <c r="C374" s="48"/>
      <c r="D374" s="49"/>
      <c r="E374" s="56"/>
      <c r="F374" s="43"/>
      <c r="H374" s="45"/>
      <c r="I374" s="46"/>
    </row>
    <row r="375" spans="3:9" ht="14.1" customHeight="1" x14ac:dyDescent="0.2">
      <c r="C375" s="48"/>
      <c r="D375" s="49"/>
      <c r="E375" s="56"/>
      <c r="F375" s="43"/>
      <c r="H375" s="45"/>
      <c r="I375" s="46"/>
    </row>
    <row r="376" spans="3:9" ht="14.1" customHeight="1" x14ac:dyDescent="0.2">
      <c r="C376" s="48"/>
      <c r="D376" s="49"/>
      <c r="E376" s="56"/>
      <c r="F376" s="43"/>
      <c r="H376" s="45"/>
      <c r="I376" s="46"/>
    </row>
    <row r="377" spans="3:9" ht="14.1" customHeight="1" x14ac:dyDescent="0.2">
      <c r="C377" s="48"/>
      <c r="D377" s="49"/>
      <c r="E377" s="56"/>
      <c r="F377" s="43"/>
      <c r="H377" s="45"/>
      <c r="I377" s="46"/>
    </row>
    <row r="378" spans="3:9" ht="14.1" customHeight="1" x14ac:dyDescent="0.2">
      <c r="C378" s="48"/>
      <c r="D378" s="49"/>
      <c r="E378" s="56"/>
      <c r="F378" s="43"/>
      <c r="H378" s="45"/>
      <c r="I378" s="46"/>
    </row>
    <row r="379" spans="3:9" ht="14.1" customHeight="1" x14ac:dyDescent="0.2">
      <c r="C379" s="48"/>
      <c r="D379" s="49"/>
      <c r="E379" s="56"/>
      <c r="F379" s="43"/>
      <c r="H379" s="45"/>
      <c r="I379" s="46"/>
    </row>
    <row r="380" spans="3:9" ht="14.1" customHeight="1" x14ac:dyDescent="0.2">
      <c r="C380" s="48"/>
      <c r="D380" s="49"/>
      <c r="E380" s="56"/>
      <c r="F380" s="43"/>
      <c r="H380" s="45"/>
      <c r="I380" s="46"/>
    </row>
    <row r="381" spans="3:9" ht="14.1" customHeight="1" x14ac:dyDescent="0.2">
      <c r="C381" s="48"/>
      <c r="D381" s="49"/>
      <c r="E381" s="56"/>
      <c r="F381" s="43"/>
      <c r="H381" s="45"/>
      <c r="I381" s="46"/>
    </row>
    <row r="382" spans="3:9" ht="14.1" customHeight="1" x14ac:dyDescent="0.2">
      <c r="C382" s="48"/>
      <c r="D382" s="49"/>
      <c r="E382" s="56"/>
      <c r="F382" s="43"/>
      <c r="H382" s="45"/>
      <c r="I382" s="46"/>
    </row>
    <row r="383" spans="3:9" ht="14.1" customHeight="1" x14ac:dyDescent="0.2">
      <c r="C383" s="48"/>
      <c r="D383" s="49"/>
      <c r="E383" s="56"/>
      <c r="F383" s="43"/>
      <c r="H383" s="45"/>
      <c r="I383" s="46"/>
    </row>
    <row r="384" spans="3:9" ht="14.1" customHeight="1" x14ac:dyDescent="0.2">
      <c r="C384" s="48"/>
      <c r="D384" s="49"/>
      <c r="E384" s="56"/>
      <c r="F384" s="43"/>
      <c r="H384" s="45"/>
      <c r="I384" s="46"/>
    </row>
    <row r="385" spans="3:9" ht="14.1" customHeight="1" x14ac:dyDescent="0.2">
      <c r="C385" s="48"/>
      <c r="D385" s="49"/>
      <c r="E385" s="56"/>
      <c r="F385" s="43"/>
      <c r="H385" s="45"/>
      <c r="I385" s="46"/>
    </row>
    <row r="386" spans="3:9" ht="14.1" customHeight="1" x14ac:dyDescent="0.2">
      <c r="C386" s="48"/>
      <c r="D386" s="49"/>
      <c r="E386" s="56"/>
      <c r="F386" s="43"/>
      <c r="H386" s="45"/>
      <c r="I386" s="46"/>
    </row>
    <row r="387" spans="3:9" ht="14.1" customHeight="1" x14ac:dyDescent="0.2">
      <c r="C387" s="48"/>
      <c r="D387" s="49"/>
      <c r="E387" s="56"/>
      <c r="F387" s="43"/>
      <c r="H387" s="45"/>
      <c r="I387" s="46"/>
    </row>
    <row r="388" spans="3:9" ht="14.1" customHeight="1" x14ac:dyDescent="0.2">
      <c r="C388" s="48"/>
      <c r="D388" s="49"/>
      <c r="E388" s="56"/>
      <c r="F388" s="43"/>
      <c r="H388" s="45"/>
      <c r="I388" s="46"/>
    </row>
    <row r="389" spans="3:9" ht="14.1" customHeight="1" x14ac:dyDescent="0.2">
      <c r="C389" s="48"/>
      <c r="D389" s="49"/>
      <c r="E389" s="56"/>
      <c r="F389" s="43"/>
      <c r="H389" s="45"/>
      <c r="I389" s="46"/>
    </row>
    <row r="390" spans="3:9" ht="14.1" customHeight="1" x14ac:dyDescent="0.2">
      <c r="C390" s="48"/>
      <c r="D390" s="49"/>
      <c r="E390" s="56"/>
      <c r="F390" s="43"/>
      <c r="H390" s="45"/>
      <c r="I390" s="46"/>
    </row>
    <row r="391" spans="3:9" ht="14.1" customHeight="1" x14ac:dyDescent="0.2">
      <c r="C391" s="48"/>
      <c r="D391" s="49"/>
      <c r="E391" s="56"/>
      <c r="F391" s="43"/>
      <c r="H391" s="45"/>
      <c r="I391" s="46"/>
    </row>
    <row r="392" spans="3:9" ht="14.1" customHeight="1" x14ac:dyDescent="0.2">
      <c r="C392" s="48"/>
      <c r="D392" s="49"/>
      <c r="E392" s="56"/>
      <c r="F392" s="43"/>
      <c r="H392" s="45"/>
      <c r="I392" s="46"/>
    </row>
    <row r="393" spans="3:9" ht="14.1" customHeight="1" x14ac:dyDescent="0.2">
      <c r="C393" s="48"/>
      <c r="D393" s="49"/>
      <c r="E393" s="56"/>
      <c r="F393" s="43"/>
      <c r="H393" s="45"/>
      <c r="I393" s="46"/>
    </row>
    <row r="394" spans="3:9" ht="14.1" customHeight="1" x14ac:dyDescent="0.2">
      <c r="C394" s="48"/>
      <c r="D394" s="49"/>
      <c r="E394" s="56"/>
      <c r="F394" s="43"/>
      <c r="H394" s="45"/>
      <c r="I394" s="46"/>
    </row>
    <row r="395" spans="3:9" ht="14.1" customHeight="1" x14ac:dyDescent="0.2">
      <c r="C395" s="48"/>
      <c r="D395" s="49"/>
      <c r="E395" s="56"/>
      <c r="F395" s="43"/>
      <c r="H395" s="45"/>
      <c r="I395" s="46"/>
    </row>
    <row r="396" spans="3:9" ht="14.1" customHeight="1" x14ac:dyDescent="0.2">
      <c r="C396" s="48"/>
      <c r="D396" s="49"/>
      <c r="E396" s="56"/>
      <c r="F396" s="43"/>
      <c r="H396" s="45"/>
      <c r="I396" s="46"/>
    </row>
    <row r="397" spans="3:9" ht="14.1" customHeight="1" x14ac:dyDescent="0.2">
      <c r="C397" s="48"/>
      <c r="D397" s="49"/>
      <c r="E397" s="56"/>
      <c r="F397" s="43"/>
      <c r="H397" s="45"/>
      <c r="I397" s="46"/>
    </row>
    <row r="398" spans="3:9" ht="14.1" customHeight="1" x14ac:dyDescent="0.2">
      <c r="C398" s="48"/>
      <c r="D398" s="49"/>
      <c r="E398" s="56"/>
      <c r="F398" s="43"/>
      <c r="H398" s="45"/>
      <c r="I398" s="46"/>
    </row>
    <row r="399" spans="3:9" ht="14.1" customHeight="1" x14ac:dyDescent="0.2">
      <c r="C399" s="48"/>
      <c r="D399" s="49"/>
      <c r="E399" s="56"/>
      <c r="F399" s="43"/>
      <c r="H399" s="45"/>
      <c r="I399" s="46"/>
    </row>
    <row r="400" spans="3:9" ht="14.1" customHeight="1" x14ac:dyDescent="0.2">
      <c r="C400" s="48"/>
      <c r="D400" s="49"/>
      <c r="E400" s="56"/>
      <c r="F400" s="43"/>
      <c r="H400" s="45"/>
      <c r="I400" s="46"/>
    </row>
    <row r="401" spans="3:9" ht="14.1" customHeight="1" x14ac:dyDescent="0.2">
      <c r="C401" s="48"/>
      <c r="D401" s="49"/>
      <c r="E401" s="56"/>
      <c r="F401" s="43"/>
      <c r="H401" s="45"/>
      <c r="I401" s="46"/>
    </row>
    <row r="402" spans="3:9" ht="14.1" customHeight="1" x14ac:dyDescent="0.2">
      <c r="C402" s="48"/>
      <c r="D402" s="49"/>
      <c r="E402" s="56"/>
      <c r="F402" s="43"/>
      <c r="H402" s="45"/>
      <c r="I402" s="46"/>
    </row>
    <row r="403" spans="3:9" ht="14.1" customHeight="1" x14ac:dyDescent="0.2">
      <c r="C403" s="48"/>
      <c r="D403" s="49"/>
      <c r="E403" s="56"/>
      <c r="F403" s="43"/>
      <c r="H403" s="45"/>
      <c r="I403" s="46"/>
    </row>
    <row r="404" spans="3:9" ht="14.1" customHeight="1" x14ac:dyDescent="0.2">
      <c r="C404" s="48"/>
      <c r="D404" s="49"/>
      <c r="E404" s="56"/>
      <c r="F404" s="43"/>
      <c r="H404" s="45"/>
      <c r="I404" s="46"/>
    </row>
    <row r="405" spans="3:9" ht="14.1" customHeight="1" x14ac:dyDescent="0.2">
      <c r="C405" s="48"/>
      <c r="D405" s="49"/>
      <c r="E405" s="56"/>
      <c r="F405" s="43"/>
      <c r="H405" s="45"/>
      <c r="I405" s="46"/>
    </row>
    <row r="406" spans="3:9" ht="14.1" customHeight="1" x14ac:dyDescent="0.2">
      <c r="C406" s="48"/>
      <c r="D406" s="49"/>
      <c r="E406" s="56"/>
      <c r="F406" s="43"/>
      <c r="H406" s="45"/>
      <c r="I406" s="46"/>
    </row>
    <row r="407" spans="3:9" ht="14.1" customHeight="1" x14ac:dyDescent="0.2">
      <c r="C407" s="48"/>
      <c r="D407" s="49"/>
      <c r="E407" s="56"/>
      <c r="F407" s="43"/>
      <c r="H407" s="45"/>
      <c r="I407" s="46"/>
    </row>
    <row r="408" spans="3:9" ht="14.1" customHeight="1" x14ac:dyDescent="0.2">
      <c r="C408" s="48"/>
      <c r="D408" s="49"/>
      <c r="E408" s="56"/>
      <c r="F408" s="43"/>
      <c r="H408" s="45"/>
      <c r="I408" s="46"/>
    </row>
    <row r="409" spans="3:9" ht="14.1" customHeight="1" x14ac:dyDescent="0.2">
      <c r="C409" s="48"/>
      <c r="D409" s="49"/>
      <c r="E409" s="56"/>
      <c r="F409" s="43"/>
      <c r="H409" s="45"/>
      <c r="I409" s="46"/>
    </row>
    <row r="410" spans="3:9" ht="14.1" customHeight="1" x14ac:dyDescent="0.2">
      <c r="C410" s="48"/>
      <c r="D410" s="49"/>
      <c r="E410" s="56"/>
      <c r="F410" s="43"/>
      <c r="H410" s="45"/>
      <c r="I410" s="46"/>
    </row>
    <row r="411" spans="3:9" ht="14.1" customHeight="1" x14ac:dyDescent="0.2">
      <c r="C411" s="48"/>
      <c r="D411" s="49"/>
      <c r="E411" s="56"/>
      <c r="F411" s="43"/>
      <c r="H411" s="45"/>
      <c r="I411" s="46"/>
    </row>
    <row r="412" spans="3:9" ht="14.1" customHeight="1" x14ac:dyDescent="0.2">
      <c r="C412" s="48"/>
      <c r="D412" s="49"/>
      <c r="E412" s="56"/>
      <c r="F412" s="43"/>
      <c r="H412" s="45"/>
      <c r="I412" s="46"/>
    </row>
    <row r="413" spans="3:9" ht="14.1" customHeight="1" x14ac:dyDescent="0.2">
      <c r="C413" s="48"/>
      <c r="D413" s="49"/>
      <c r="E413" s="56"/>
      <c r="F413" s="43"/>
      <c r="H413" s="45"/>
      <c r="I413" s="46"/>
    </row>
    <row r="414" spans="3:9" ht="14.1" customHeight="1" x14ac:dyDescent="0.2">
      <c r="C414" s="48"/>
      <c r="D414" s="49"/>
      <c r="E414" s="56"/>
      <c r="F414" s="43"/>
      <c r="H414" s="45"/>
      <c r="I414" s="46"/>
    </row>
    <row r="415" spans="3:9" ht="14.1" customHeight="1" x14ac:dyDescent="0.2">
      <c r="C415" s="48"/>
      <c r="D415" s="49"/>
      <c r="E415" s="56"/>
      <c r="F415" s="43"/>
      <c r="H415" s="45"/>
      <c r="I415" s="46"/>
    </row>
    <row r="416" spans="3:9" ht="14.1" customHeight="1" x14ac:dyDescent="0.2">
      <c r="C416" s="48"/>
      <c r="D416" s="49"/>
      <c r="E416" s="56"/>
      <c r="F416" s="43"/>
      <c r="H416" s="45"/>
      <c r="I416" s="46"/>
    </row>
    <row r="417" spans="3:9" ht="14.1" customHeight="1" x14ac:dyDescent="0.2">
      <c r="C417" s="48"/>
      <c r="D417" s="49"/>
      <c r="E417" s="56"/>
      <c r="F417" s="43"/>
      <c r="H417" s="45"/>
      <c r="I417" s="46"/>
    </row>
    <row r="418" spans="3:9" ht="14.1" customHeight="1" x14ac:dyDescent="0.2">
      <c r="C418" s="48"/>
      <c r="D418" s="49"/>
      <c r="E418" s="56"/>
      <c r="F418" s="43"/>
      <c r="H418" s="45"/>
      <c r="I418" s="46"/>
    </row>
    <row r="419" spans="3:9" ht="14.1" customHeight="1" x14ac:dyDescent="0.2">
      <c r="C419" s="48"/>
      <c r="D419" s="49"/>
      <c r="E419" s="56"/>
      <c r="F419" s="43"/>
      <c r="H419" s="45"/>
      <c r="I419" s="46"/>
    </row>
    <row r="420" spans="3:9" ht="14.1" customHeight="1" x14ac:dyDescent="0.2">
      <c r="C420" s="48"/>
      <c r="D420" s="49"/>
      <c r="E420" s="56"/>
      <c r="F420" s="43"/>
      <c r="H420" s="45"/>
      <c r="I420" s="46"/>
    </row>
    <row r="421" spans="3:9" ht="14.1" customHeight="1" x14ac:dyDescent="0.2">
      <c r="C421" s="48"/>
      <c r="D421" s="49"/>
      <c r="E421" s="56"/>
      <c r="F421" s="43"/>
      <c r="H421" s="45"/>
      <c r="I421" s="46"/>
    </row>
    <row r="422" spans="3:9" ht="14.1" customHeight="1" x14ac:dyDescent="0.2">
      <c r="C422" s="48"/>
      <c r="D422" s="49"/>
      <c r="E422" s="56"/>
      <c r="F422" s="43"/>
      <c r="H422" s="45"/>
      <c r="I422" s="46"/>
    </row>
    <row r="423" spans="3:9" ht="14.1" customHeight="1" x14ac:dyDescent="0.2">
      <c r="C423" s="48"/>
      <c r="D423" s="49"/>
      <c r="E423" s="56"/>
      <c r="F423" s="43"/>
      <c r="H423" s="45"/>
      <c r="I423" s="46"/>
    </row>
    <row r="424" spans="3:9" ht="14.1" customHeight="1" x14ac:dyDescent="0.2">
      <c r="C424" s="48"/>
      <c r="D424" s="49"/>
      <c r="E424" s="56"/>
      <c r="F424" s="43"/>
      <c r="H424" s="45"/>
      <c r="I424" s="46"/>
    </row>
    <row r="425" spans="3:9" ht="14.1" customHeight="1" x14ac:dyDescent="0.2">
      <c r="C425" s="48"/>
      <c r="D425" s="49"/>
      <c r="E425" s="56"/>
      <c r="F425" s="43"/>
      <c r="H425" s="45"/>
      <c r="I425" s="46"/>
    </row>
    <row r="426" spans="3:9" ht="14.1" customHeight="1" x14ac:dyDescent="0.2">
      <c r="C426" s="48"/>
      <c r="D426" s="49"/>
      <c r="E426" s="56"/>
      <c r="F426" s="43"/>
      <c r="H426" s="45"/>
      <c r="I426" s="46"/>
    </row>
    <row r="427" spans="3:9" ht="14.1" customHeight="1" x14ac:dyDescent="0.2">
      <c r="C427" s="48"/>
      <c r="D427" s="49"/>
      <c r="E427" s="56"/>
      <c r="F427" s="43"/>
      <c r="H427" s="45"/>
      <c r="I427" s="46"/>
    </row>
    <row r="428" spans="3:9" ht="14.1" customHeight="1" x14ac:dyDescent="0.2">
      <c r="C428" s="48"/>
      <c r="D428" s="49"/>
      <c r="E428" s="56"/>
      <c r="F428" s="43"/>
      <c r="H428" s="45"/>
      <c r="I428" s="46"/>
    </row>
    <row r="429" spans="3:9" ht="14.1" customHeight="1" x14ac:dyDescent="0.2">
      <c r="C429" s="48"/>
      <c r="D429" s="49"/>
      <c r="E429" s="56"/>
      <c r="F429" s="43"/>
      <c r="H429" s="45"/>
      <c r="I429" s="46"/>
    </row>
    <row r="430" spans="3:9" ht="14.1" customHeight="1" x14ac:dyDescent="0.2">
      <c r="C430" s="48"/>
      <c r="D430" s="49"/>
      <c r="E430" s="56"/>
      <c r="F430" s="43"/>
      <c r="H430" s="45"/>
      <c r="I430" s="46"/>
    </row>
    <row r="431" spans="3:9" ht="14.1" customHeight="1" x14ac:dyDescent="0.2">
      <c r="C431" s="48"/>
      <c r="D431" s="49"/>
      <c r="E431" s="56"/>
      <c r="F431" s="43"/>
      <c r="H431" s="45"/>
      <c r="I431" s="46"/>
    </row>
    <row r="432" spans="3:9" ht="14.1" customHeight="1" x14ac:dyDescent="0.2">
      <c r="C432" s="48"/>
      <c r="D432" s="49"/>
      <c r="E432" s="56"/>
      <c r="F432" s="43"/>
      <c r="H432" s="45"/>
      <c r="I432" s="46"/>
    </row>
    <row r="433" spans="3:9" ht="14.1" customHeight="1" x14ac:dyDescent="0.2">
      <c r="C433" s="48"/>
      <c r="D433" s="49"/>
      <c r="E433" s="56"/>
      <c r="F433" s="43"/>
      <c r="H433" s="45"/>
      <c r="I433" s="46"/>
    </row>
    <row r="434" spans="3:9" ht="14.1" customHeight="1" x14ac:dyDescent="0.2">
      <c r="C434" s="48"/>
      <c r="D434" s="49"/>
      <c r="E434" s="56"/>
      <c r="F434" s="43"/>
      <c r="H434" s="45"/>
      <c r="I434" s="46"/>
    </row>
    <row r="435" spans="3:9" ht="14.1" customHeight="1" x14ac:dyDescent="0.2">
      <c r="C435" s="48"/>
      <c r="D435" s="49"/>
      <c r="E435" s="56"/>
      <c r="F435" s="43"/>
      <c r="H435" s="45"/>
      <c r="I435" s="46"/>
    </row>
    <row r="436" spans="3:9" ht="14.1" customHeight="1" x14ac:dyDescent="0.2">
      <c r="C436" s="48"/>
      <c r="D436" s="49"/>
      <c r="E436" s="56"/>
      <c r="F436" s="43"/>
      <c r="H436" s="45"/>
      <c r="I436" s="46"/>
    </row>
    <row r="437" spans="3:9" ht="14.1" customHeight="1" x14ac:dyDescent="0.2">
      <c r="C437" s="48"/>
      <c r="D437" s="49"/>
      <c r="E437" s="56"/>
      <c r="F437" s="43"/>
      <c r="H437" s="45"/>
      <c r="I437" s="46"/>
    </row>
    <row r="438" spans="3:9" ht="14.1" customHeight="1" x14ac:dyDescent="0.2">
      <c r="C438" s="48"/>
      <c r="D438" s="49"/>
      <c r="E438" s="56"/>
      <c r="F438" s="43"/>
      <c r="H438" s="45"/>
      <c r="I438" s="46"/>
    </row>
    <row r="439" spans="3:9" ht="14.1" customHeight="1" x14ac:dyDescent="0.2">
      <c r="C439" s="48"/>
      <c r="D439" s="49"/>
      <c r="E439" s="56"/>
      <c r="F439" s="43"/>
      <c r="H439" s="45"/>
      <c r="I439" s="46"/>
    </row>
    <row r="440" spans="3:9" ht="14.1" customHeight="1" x14ac:dyDescent="0.2">
      <c r="C440" s="48"/>
      <c r="D440" s="49"/>
      <c r="E440" s="56"/>
      <c r="F440" s="43"/>
      <c r="H440" s="45"/>
      <c r="I440" s="46"/>
    </row>
    <row r="441" spans="3:9" ht="14.1" customHeight="1" x14ac:dyDescent="0.2">
      <c r="C441" s="48"/>
      <c r="D441" s="49"/>
      <c r="E441" s="56"/>
      <c r="F441" s="43"/>
      <c r="H441" s="45"/>
      <c r="I441" s="46"/>
    </row>
    <row r="442" spans="3:9" ht="14.1" customHeight="1" x14ac:dyDescent="0.2">
      <c r="C442" s="48"/>
      <c r="D442" s="49"/>
      <c r="E442" s="56"/>
      <c r="F442" s="43"/>
      <c r="H442" s="45"/>
      <c r="I442" s="46"/>
    </row>
    <row r="443" spans="3:9" ht="14.1" customHeight="1" x14ac:dyDescent="0.2">
      <c r="C443" s="48"/>
      <c r="D443" s="49"/>
      <c r="E443" s="56"/>
      <c r="F443" s="43"/>
      <c r="H443" s="45"/>
      <c r="I443" s="46"/>
    </row>
    <row r="444" spans="3:9" ht="14.1" customHeight="1" x14ac:dyDescent="0.2">
      <c r="C444" s="48"/>
      <c r="D444" s="49"/>
      <c r="E444" s="56"/>
      <c r="F444" s="43"/>
      <c r="H444" s="45"/>
      <c r="I444" s="46"/>
    </row>
    <row r="445" spans="3:9" ht="14.1" customHeight="1" x14ac:dyDescent="0.2">
      <c r="C445" s="48"/>
      <c r="D445" s="49"/>
      <c r="E445" s="56"/>
      <c r="F445" s="43"/>
      <c r="H445" s="45"/>
      <c r="I445" s="46"/>
    </row>
    <row r="446" spans="3:9" ht="14.1" customHeight="1" x14ac:dyDescent="0.2">
      <c r="C446" s="48"/>
      <c r="D446" s="49"/>
      <c r="E446" s="56"/>
      <c r="F446" s="43"/>
      <c r="H446" s="45"/>
      <c r="I446" s="46"/>
    </row>
    <row r="447" spans="3:9" ht="14.1" customHeight="1" x14ac:dyDescent="0.2">
      <c r="C447" s="48"/>
      <c r="D447" s="49"/>
      <c r="E447" s="56"/>
      <c r="F447" s="43"/>
      <c r="H447" s="45"/>
      <c r="I447" s="46"/>
    </row>
    <row r="448" spans="3:9" ht="14.1" customHeight="1" x14ac:dyDescent="0.2">
      <c r="C448" s="48"/>
      <c r="D448" s="49"/>
      <c r="E448" s="56"/>
      <c r="F448" s="43"/>
      <c r="H448" s="45"/>
      <c r="I448" s="46"/>
    </row>
    <row r="449" spans="3:9" ht="14.1" customHeight="1" x14ac:dyDescent="0.2">
      <c r="C449" s="48"/>
      <c r="D449" s="49"/>
      <c r="E449" s="56"/>
      <c r="F449" s="43"/>
      <c r="H449" s="45"/>
      <c r="I449" s="46"/>
    </row>
    <row r="450" spans="3:9" ht="14.1" customHeight="1" x14ac:dyDescent="0.2">
      <c r="C450" s="48"/>
      <c r="D450" s="49"/>
      <c r="E450" s="56"/>
      <c r="F450" s="43"/>
      <c r="H450" s="45"/>
      <c r="I450" s="46"/>
    </row>
    <row r="451" spans="3:9" ht="14.1" customHeight="1" x14ac:dyDescent="0.2">
      <c r="C451" s="48"/>
      <c r="D451" s="49"/>
      <c r="E451" s="56"/>
      <c r="F451" s="43"/>
      <c r="H451" s="45"/>
      <c r="I451" s="46"/>
    </row>
    <row r="452" spans="3:9" ht="14.1" customHeight="1" x14ac:dyDescent="0.2">
      <c r="C452" s="48"/>
      <c r="D452" s="49"/>
      <c r="E452" s="56"/>
      <c r="F452" s="43"/>
      <c r="H452" s="45"/>
      <c r="I452" s="46"/>
    </row>
    <row r="453" spans="3:9" ht="14.1" customHeight="1" x14ac:dyDescent="0.2">
      <c r="C453" s="48"/>
      <c r="D453" s="49"/>
      <c r="E453" s="56"/>
      <c r="F453" s="43"/>
      <c r="H453" s="45"/>
      <c r="I453" s="46"/>
    </row>
    <row r="454" spans="3:9" ht="14.1" customHeight="1" x14ac:dyDescent="0.2">
      <c r="C454" s="48"/>
      <c r="D454" s="49"/>
      <c r="E454" s="56"/>
      <c r="F454" s="43"/>
      <c r="H454" s="45"/>
      <c r="I454" s="46"/>
    </row>
    <row r="455" spans="3:9" ht="14.1" customHeight="1" x14ac:dyDescent="0.2">
      <c r="C455" s="48"/>
      <c r="D455" s="49"/>
      <c r="E455" s="56"/>
      <c r="F455" s="43"/>
      <c r="H455" s="45"/>
      <c r="I455" s="46"/>
    </row>
    <row r="456" spans="3:9" ht="14.1" customHeight="1" x14ac:dyDescent="0.2">
      <c r="C456" s="48"/>
      <c r="D456" s="49"/>
      <c r="E456" s="56"/>
      <c r="F456" s="43"/>
      <c r="H456" s="45"/>
      <c r="I456" s="46"/>
    </row>
    <row r="457" spans="3:9" ht="14.1" customHeight="1" x14ac:dyDescent="0.2">
      <c r="C457" s="48"/>
      <c r="D457" s="49"/>
      <c r="E457" s="56"/>
      <c r="F457" s="43"/>
      <c r="H457" s="45"/>
      <c r="I457" s="46"/>
    </row>
    <row r="458" spans="3:9" ht="14.1" customHeight="1" x14ac:dyDescent="0.2">
      <c r="C458" s="48"/>
      <c r="D458" s="49"/>
      <c r="E458" s="56"/>
      <c r="F458" s="43"/>
      <c r="H458" s="45"/>
      <c r="I458" s="46"/>
    </row>
    <row r="459" spans="3:9" ht="14.1" customHeight="1" x14ac:dyDescent="0.2">
      <c r="C459" s="48"/>
      <c r="D459" s="49"/>
      <c r="E459" s="56"/>
      <c r="F459" s="43"/>
      <c r="H459" s="45"/>
      <c r="I459" s="46"/>
    </row>
    <row r="460" spans="3:9" ht="14.1" customHeight="1" x14ac:dyDescent="0.2">
      <c r="C460" s="48"/>
      <c r="D460" s="49"/>
      <c r="E460" s="56"/>
      <c r="F460" s="43"/>
      <c r="H460" s="45"/>
      <c r="I460" s="46"/>
    </row>
    <row r="461" spans="3:9" ht="14.1" customHeight="1" x14ac:dyDescent="0.2">
      <c r="C461" s="48"/>
      <c r="D461" s="49"/>
      <c r="E461" s="56"/>
      <c r="F461" s="43"/>
      <c r="H461" s="45"/>
      <c r="I461" s="46"/>
    </row>
    <row r="462" spans="3:9" ht="14.1" customHeight="1" x14ac:dyDescent="0.2">
      <c r="C462" s="48"/>
      <c r="D462" s="49"/>
      <c r="E462" s="56"/>
      <c r="F462" s="43"/>
      <c r="H462" s="45"/>
      <c r="I462" s="46"/>
    </row>
    <row r="463" spans="3:9" ht="14.1" customHeight="1" x14ac:dyDescent="0.2">
      <c r="C463" s="48"/>
      <c r="D463" s="49"/>
      <c r="E463" s="56"/>
      <c r="F463" s="43"/>
      <c r="H463" s="45"/>
      <c r="I463" s="46"/>
    </row>
    <row r="464" spans="3:9" ht="14.1" customHeight="1" x14ac:dyDescent="0.2">
      <c r="C464" s="48"/>
      <c r="D464" s="49"/>
      <c r="E464" s="56"/>
      <c r="F464" s="43"/>
      <c r="H464" s="45"/>
      <c r="I464" s="46"/>
    </row>
    <row r="465" spans="3:9" ht="14.1" customHeight="1" x14ac:dyDescent="0.2">
      <c r="C465" s="48"/>
      <c r="D465" s="49"/>
      <c r="E465" s="56"/>
      <c r="F465" s="43"/>
      <c r="H465" s="45"/>
      <c r="I465" s="46"/>
    </row>
    <row r="466" spans="3:9" ht="14.1" customHeight="1" x14ac:dyDescent="0.2">
      <c r="C466" s="48"/>
      <c r="D466" s="49"/>
      <c r="E466" s="56"/>
      <c r="F466" s="43"/>
      <c r="H466" s="45"/>
      <c r="I466" s="46"/>
    </row>
    <row r="467" spans="3:9" ht="14.1" customHeight="1" x14ac:dyDescent="0.2">
      <c r="C467" s="48"/>
      <c r="D467" s="49"/>
      <c r="E467" s="56"/>
      <c r="F467" s="43"/>
      <c r="H467" s="45"/>
      <c r="I467" s="46"/>
    </row>
    <row r="468" spans="3:9" ht="14.1" customHeight="1" x14ac:dyDescent="0.2">
      <c r="C468" s="48"/>
      <c r="D468" s="49"/>
      <c r="E468" s="56"/>
      <c r="F468" s="43"/>
      <c r="H468" s="45"/>
      <c r="I468" s="46"/>
    </row>
    <row r="469" spans="3:9" ht="14.1" customHeight="1" x14ac:dyDescent="0.2">
      <c r="C469" s="48"/>
      <c r="D469" s="49"/>
      <c r="E469" s="56"/>
      <c r="F469" s="43"/>
      <c r="H469" s="45"/>
      <c r="I469" s="46"/>
    </row>
    <row r="470" spans="3:9" ht="14.1" customHeight="1" x14ac:dyDescent="0.2">
      <c r="C470" s="48"/>
      <c r="D470" s="49"/>
      <c r="E470" s="56"/>
      <c r="F470" s="43"/>
      <c r="H470" s="45"/>
      <c r="I470" s="46"/>
    </row>
    <row r="471" spans="3:9" ht="14.1" customHeight="1" x14ac:dyDescent="0.2">
      <c r="C471" s="48"/>
      <c r="D471" s="49"/>
      <c r="E471" s="56"/>
      <c r="F471" s="43"/>
      <c r="H471" s="45"/>
      <c r="I471" s="46"/>
    </row>
    <row r="472" spans="3:9" ht="14.1" customHeight="1" x14ac:dyDescent="0.2">
      <c r="C472" s="48"/>
      <c r="D472" s="49"/>
      <c r="E472" s="56"/>
      <c r="F472" s="43"/>
      <c r="H472" s="45"/>
      <c r="I472" s="46"/>
    </row>
    <row r="473" spans="3:9" ht="14.1" customHeight="1" x14ac:dyDescent="0.2">
      <c r="C473" s="48"/>
      <c r="D473" s="49"/>
      <c r="E473" s="56"/>
      <c r="F473" s="43"/>
      <c r="H473" s="45"/>
      <c r="I473" s="46"/>
    </row>
    <row r="474" spans="3:9" ht="14.1" customHeight="1" x14ac:dyDescent="0.2">
      <c r="C474" s="48"/>
      <c r="D474" s="49"/>
      <c r="E474" s="56"/>
      <c r="F474" s="43"/>
      <c r="H474" s="45"/>
      <c r="I474" s="46"/>
    </row>
    <row r="475" spans="3:9" ht="14.1" customHeight="1" x14ac:dyDescent="0.2">
      <c r="C475" s="48"/>
      <c r="D475" s="49"/>
      <c r="E475" s="56"/>
      <c r="F475" s="43"/>
      <c r="H475" s="45"/>
      <c r="I475" s="46"/>
    </row>
    <row r="476" spans="3:9" ht="14.1" customHeight="1" x14ac:dyDescent="0.2">
      <c r="C476" s="48"/>
      <c r="D476" s="49"/>
      <c r="E476" s="56"/>
      <c r="F476" s="43"/>
      <c r="H476" s="45"/>
      <c r="I476" s="46"/>
    </row>
    <row r="477" spans="3:9" ht="14.1" customHeight="1" x14ac:dyDescent="0.2">
      <c r="C477" s="48"/>
      <c r="D477" s="49"/>
      <c r="E477" s="56"/>
      <c r="F477" s="43"/>
      <c r="H477" s="45"/>
      <c r="I477" s="46"/>
    </row>
    <row r="478" spans="3:9" ht="14.1" customHeight="1" x14ac:dyDescent="0.2">
      <c r="C478" s="48"/>
      <c r="D478" s="49"/>
      <c r="E478" s="56"/>
      <c r="F478" s="43"/>
      <c r="H478" s="45"/>
      <c r="I478" s="46"/>
    </row>
    <row r="479" spans="3:9" ht="14.1" customHeight="1" x14ac:dyDescent="0.2">
      <c r="C479" s="48"/>
      <c r="D479" s="49"/>
      <c r="E479" s="56"/>
      <c r="F479" s="43"/>
      <c r="H479" s="45"/>
      <c r="I479" s="46"/>
    </row>
    <row r="480" spans="3:9" ht="14.1" customHeight="1" x14ac:dyDescent="0.2">
      <c r="C480" s="48"/>
      <c r="D480" s="49"/>
      <c r="E480" s="56"/>
      <c r="F480" s="43"/>
      <c r="H480" s="45"/>
      <c r="I480" s="46"/>
    </row>
    <row r="481" spans="3:9" ht="14.1" customHeight="1" x14ac:dyDescent="0.2">
      <c r="C481" s="48"/>
      <c r="D481" s="49"/>
      <c r="E481" s="56"/>
      <c r="F481" s="43"/>
      <c r="H481" s="45"/>
      <c r="I481" s="46"/>
    </row>
    <row r="482" spans="3:9" ht="14.1" customHeight="1" x14ac:dyDescent="0.2">
      <c r="C482" s="48"/>
      <c r="D482" s="49"/>
      <c r="E482" s="56"/>
      <c r="F482" s="43"/>
      <c r="H482" s="45"/>
      <c r="I482" s="46"/>
    </row>
    <row r="483" spans="3:9" ht="14.1" customHeight="1" x14ac:dyDescent="0.2">
      <c r="C483" s="48"/>
      <c r="D483" s="49"/>
      <c r="E483" s="56"/>
      <c r="F483" s="43"/>
      <c r="H483" s="45"/>
      <c r="I483" s="46"/>
    </row>
    <row r="484" spans="3:9" ht="14.1" customHeight="1" x14ac:dyDescent="0.2">
      <c r="C484" s="48"/>
      <c r="D484" s="49"/>
      <c r="E484" s="56"/>
      <c r="F484" s="43"/>
      <c r="H484" s="45"/>
      <c r="I484" s="46"/>
    </row>
    <row r="485" spans="3:9" ht="14.1" customHeight="1" x14ac:dyDescent="0.2">
      <c r="C485" s="48"/>
      <c r="D485" s="49"/>
      <c r="E485" s="56"/>
      <c r="F485" s="43"/>
      <c r="H485" s="45"/>
      <c r="I485" s="46"/>
    </row>
    <row r="486" spans="3:9" ht="14.1" customHeight="1" x14ac:dyDescent="0.2">
      <c r="C486" s="48"/>
      <c r="D486" s="49"/>
      <c r="E486" s="56"/>
      <c r="F486" s="43"/>
      <c r="H486" s="45"/>
      <c r="I486" s="46"/>
    </row>
    <row r="487" spans="3:9" ht="14.1" customHeight="1" x14ac:dyDescent="0.2">
      <c r="C487" s="48"/>
      <c r="D487" s="49"/>
      <c r="E487" s="56"/>
      <c r="F487" s="43"/>
      <c r="H487" s="45"/>
      <c r="I487" s="46"/>
    </row>
    <row r="488" spans="3:9" ht="14.1" customHeight="1" x14ac:dyDescent="0.2">
      <c r="C488" s="48"/>
      <c r="D488" s="49"/>
      <c r="E488" s="56"/>
      <c r="F488" s="43"/>
      <c r="H488" s="45"/>
      <c r="I488" s="46"/>
    </row>
    <row r="489" spans="3:9" ht="14.1" customHeight="1" x14ac:dyDescent="0.2">
      <c r="C489" s="48"/>
      <c r="D489" s="49"/>
      <c r="E489" s="56"/>
      <c r="F489" s="43"/>
      <c r="H489" s="45"/>
      <c r="I489" s="46"/>
    </row>
    <row r="490" spans="3:9" ht="14.1" customHeight="1" x14ac:dyDescent="0.2">
      <c r="C490" s="48"/>
      <c r="D490" s="49"/>
      <c r="E490" s="56"/>
      <c r="F490" s="43"/>
      <c r="H490" s="45"/>
      <c r="I490" s="46"/>
    </row>
    <row r="491" spans="3:9" ht="14.1" customHeight="1" x14ac:dyDescent="0.2">
      <c r="C491" s="48"/>
      <c r="D491" s="49"/>
      <c r="E491" s="56"/>
      <c r="F491" s="43"/>
      <c r="H491" s="45"/>
      <c r="I491" s="46"/>
    </row>
    <row r="492" spans="3:9" ht="14.1" customHeight="1" x14ac:dyDescent="0.2">
      <c r="C492" s="48"/>
      <c r="D492" s="49"/>
      <c r="E492" s="56"/>
      <c r="F492" s="43"/>
      <c r="H492" s="45"/>
      <c r="I492" s="46"/>
    </row>
    <row r="493" spans="3:9" ht="14.1" customHeight="1" x14ac:dyDescent="0.2">
      <c r="C493" s="48"/>
      <c r="D493" s="49"/>
      <c r="E493" s="56"/>
      <c r="F493" s="43"/>
      <c r="H493" s="45"/>
      <c r="I493" s="46"/>
    </row>
    <row r="494" spans="3:9" ht="14.1" customHeight="1" x14ac:dyDescent="0.2">
      <c r="C494" s="48"/>
      <c r="D494" s="49"/>
      <c r="E494" s="56"/>
      <c r="F494" s="43"/>
      <c r="H494" s="45"/>
      <c r="I494" s="46"/>
    </row>
    <row r="495" spans="3:9" ht="14.1" customHeight="1" x14ac:dyDescent="0.2">
      <c r="C495" s="48"/>
      <c r="D495" s="49"/>
      <c r="E495" s="56"/>
      <c r="F495" s="43"/>
      <c r="H495" s="45"/>
      <c r="I495" s="46"/>
    </row>
    <row r="496" spans="3:9" ht="14.1" customHeight="1" x14ac:dyDescent="0.2">
      <c r="C496" s="48"/>
      <c r="D496" s="49"/>
      <c r="E496" s="56"/>
      <c r="F496" s="43"/>
      <c r="H496" s="45"/>
      <c r="I496" s="46"/>
    </row>
    <row r="497" spans="3:9" ht="14.1" customHeight="1" x14ac:dyDescent="0.2">
      <c r="C497" s="48"/>
      <c r="D497" s="49"/>
      <c r="E497" s="56"/>
      <c r="F497" s="43"/>
      <c r="H497" s="45"/>
      <c r="I497" s="46"/>
    </row>
    <row r="498" spans="3:9" ht="14.1" customHeight="1" x14ac:dyDescent="0.2">
      <c r="C498" s="48"/>
      <c r="D498" s="49"/>
      <c r="E498" s="56"/>
      <c r="F498" s="43"/>
      <c r="H498" s="45"/>
      <c r="I498" s="46"/>
    </row>
    <row r="499" spans="3:9" ht="14.1" customHeight="1" x14ac:dyDescent="0.2">
      <c r="C499" s="48"/>
      <c r="D499" s="49"/>
      <c r="E499" s="56"/>
      <c r="F499" s="43"/>
      <c r="H499" s="45"/>
      <c r="I499" s="46"/>
    </row>
    <row r="500" spans="3:9" ht="14.1" customHeight="1" x14ac:dyDescent="0.2">
      <c r="C500" s="48"/>
      <c r="D500" s="49"/>
      <c r="E500" s="56"/>
      <c r="F500" s="43"/>
      <c r="H500" s="45"/>
      <c r="I500" s="46"/>
    </row>
    <row r="501" spans="3:9" ht="14.1" customHeight="1" x14ac:dyDescent="0.2">
      <c r="C501" s="48"/>
      <c r="D501" s="49"/>
      <c r="E501" s="56"/>
      <c r="F501" s="43"/>
      <c r="H501" s="45"/>
      <c r="I501" s="46"/>
    </row>
    <row r="502" spans="3:9" ht="14.1" customHeight="1" x14ac:dyDescent="0.2">
      <c r="C502" s="48"/>
      <c r="D502" s="49"/>
      <c r="E502" s="56"/>
      <c r="F502" s="43"/>
      <c r="H502" s="45"/>
      <c r="I502" s="46"/>
    </row>
    <row r="503" spans="3:9" ht="14.1" customHeight="1" x14ac:dyDescent="0.2">
      <c r="C503" s="48"/>
      <c r="D503" s="49"/>
      <c r="E503" s="56"/>
      <c r="F503" s="43"/>
      <c r="H503" s="45"/>
      <c r="I503" s="46"/>
    </row>
    <row r="504" spans="3:9" ht="14.1" customHeight="1" x14ac:dyDescent="0.2">
      <c r="C504" s="48"/>
      <c r="D504" s="49"/>
      <c r="E504" s="56"/>
      <c r="F504" s="43"/>
      <c r="H504" s="45"/>
      <c r="I504" s="46"/>
    </row>
    <row r="505" spans="3:9" ht="14.1" customHeight="1" x14ac:dyDescent="0.2">
      <c r="C505" s="48"/>
      <c r="D505" s="49"/>
      <c r="E505" s="56"/>
      <c r="F505" s="43"/>
      <c r="H505" s="45"/>
      <c r="I505" s="46"/>
    </row>
    <row r="506" spans="3:9" ht="14.1" customHeight="1" x14ac:dyDescent="0.2">
      <c r="C506" s="48"/>
      <c r="D506" s="49"/>
      <c r="E506" s="56"/>
      <c r="F506" s="43"/>
      <c r="H506" s="45"/>
      <c r="I506" s="46"/>
    </row>
    <row r="507" spans="3:9" ht="14.1" customHeight="1" x14ac:dyDescent="0.2">
      <c r="C507" s="48"/>
      <c r="D507" s="49"/>
      <c r="E507" s="56"/>
      <c r="F507" s="43"/>
      <c r="H507" s="45"/>
      <c r="I507" s="46"/>
    </row>
    <row r="508" spans="3:9" ht="14.1" customHeight="1" x14ac:dyDescent="0.2">
      <c r="C508" s="48"/>
      <c r="D508" s="49"/>
      <c r="E508" s="56"/>
      <c r="F508" s="43"/>
      <c r="H508" s="45"/>
      <c r="I508" s="46"/>
    </row>
    <row r="509" spans="3:9" ht="14.1" customHeight="1" x14ac:dyDescent="0.2">
      <c r="C509" s="48"/>
      <c r="D509" s="49"/>
      <c r="E509" s="56"/>
      <c r="F509" s="43"/>
      <c r="H509" s="45"/>
      <c r="I509" s="46"/>
    </row>
    <row r="510" spans="3:9" ht="14.1" customHeight="1" x14ac:dyDescent="0.2">
      <c r="C510" s="48"/>
      <c r="D510" s="49"/>
      <c r="E510" s="56"/>
      <c r="F510" s="43"/>
      <c r="H510" s="45"/>
      <c r="I510" s="46"/>
    </row>
    <row r="511" spans="3:9" ht="14.1" customHeight="1" x14ac:dyDescent="0.2">
      <c r="C511" s="48"/>
      <c r="D511" s="49"/>
      <c r="E511" s="56"/>
      <c r="F511" s="43"/>
      <c r="H511" s="45"/>
      <c r="I511" s="46"/>
    </row>
    <row r="512" spans="3:9" ht="14.1" customHeight="1" x14ac:dyDescent="0.2">
      <c r="C512" s="48"/>
      <c r="D512" s="49"/>
      <c r="E512" s="56"/>
      <c r="F512" s="43"/>
      <c r="H512" s="45"/>
      <c r="I512" s="46"/>
    </row>
    <row r="513" spans="3:9" ht="14.1" customHeight="1" x14ac:dyDescent="0.2">
      <c r="C513" s="48"/>
      <c r="D513" s="49"/>
      <c r="E513" s="56"/>
      <c r="F513" s="43"/>
      <c r="H513" s="45"/>
      <c r="I513" s="46"/>
    </row>
    <row r="514" spans="3:9" ht="14.1" customHeight="1" x14ac:dyDescent="0.2">
      <c r="C514" s="48"/>
      <c r="D514" s="49"/>
      <c r="E514" s="56"/>
      <c r="F514" s="43"/>
      <c r="H514" s="45"/>
      <c r="I514" s="46"/>
    </row>
    <row r="515" spans="3:9" ht="14.1" customHeight="1" x14ac:dyDescent="0.2">
      <c r="C515" s="48"/>
      <c r="D515" s="49"/>
      <c r="E515" s="56"/>
      <c r="F515" s="43"/>
      <c r="H515" s="45"/>
      <c r="I515" s="46"/>
    </row>
    <row r="516" spans="3:9" ht="14.1" customHeight="1" x14ac:dyDescent="0.2">
      <c r="C516" s="48"/>
      <c r="D516" s="49"/>
      <c r="E516" s="56"/>
      <c r="F516" s="43"/>
      <c r="H516" s="45"/>
      <c r="I516" s="46"/>
    </row>
    <row r="517" spans="3:9" ht="14.1" customHeight="1" x14ac:dyDescent="0.2">
      <c r="C517" s="48"/>
      <c r="D517" s="49"/>
      <c r="E517" s="56"/>
      <c r="F517" s="43"/>
      <c r="H517" s="45"/>
      <c r="I517" s="46"/>
    </row>
    <row r="518" spans="3:9" ht="14.1" customHeight="1" x14ac:dyDescent="0.2">
      <c r="C518" s="48"/>
      <c r="D518" s="49"/>
      <c r="E518" s="56"/>
      <c r="F518" s="43"/>
      <c r="H518" s="45"/>
      <c r="I518" s="46"/>
    </row>
    <row r="519" spans="3:9" ht="14.1" customHeight="1" x14ac:dyDescent="0.2">
      <c r="C519" s="48"/>
      <c r="D519" s="49"/>
      <c r="E519" s="56"/>
      <c r="F519" s="43"/>
      <c r="H519" s="45"/>
      <c r="I519" s="46"/>
    </row>
    <row r="520" spans="3:9" ht="14.1" customHeight="1" x14ac:dyDescent="0.2">
      <c r="C520" s="48"/>
      <c r="D520" s="49"/>
      <c r="E520" s="56"/>
      <c r="F520" s="43"/>
      <c r="H520" s="45"/>
      <c r="I520" s="46"/>
    </row>
    <row r="521" spans="3:9" ht="14.1" customHeight="1" x14ac:dyDescent="0.2">
      <c r="C521" s="48"/>
      <c r="D521" s="49"/>
      <c r="E521" s="56"/>
      <c r="F521" s="43"/>
      <c r="H521" s="45"/>
      <c r="I521" s="46"/>
    </row>
    <row r="522" spans="3:9" ht="14.1" customHeight="1" x14ac:dyDescent="0.2">
      <c r="C522" s="48"/>
      <c r="D522" s="49"/>
      <c r="E522" s="56"/>
      <c r="F522" s="43"/>
      <c r="H522" s="45"/>
      <c r="I522" s="46"/>
    </row>
    <row r="523" spans="3:9" ht="14.1" customHeight="1" x14ac:dyDescent="0.2">
      <c r="C523" s="48"/>
      <c r="D523" s="49"/>
      <c r="E523" s="56"/>
      <c r="F523" s="43"/>
      <c r="H523" s="45"/>
      <c r="I523" s="46"/>
    </row>
    <row r="524" spans="3:9" ht="14.1" customHeight="1" x14ac:dyDescent="0.2">
      <c r="C524" s="48"/>
      <c r="D524" s="49"/>
      <c r="E524" s="56"/>
      <c r="F524" s="43"/>
      <c r="H524" s="45"/>
      <c r="I524" s="46"/>
    </row>
    <row r="525" spans="3:9" ht="14.1" customHeight="1" x14ac:dyDescent="0.2">
      <c r="C525" s="48"/>
      <c r="D525" s="49"/>
      <c r="E525" s="56"/>
      <c r="F525" s="43"/>
      <c r="H525" s="45"/>
      <c r="I525" s="46"/>
    </row>
    <row r="526" spans="3:9" ht="14.1" customHeight="1" x14ac:dyDescent="0.2">
      <c r="C526" s="48"/>
      <c r="D526" s="49"/>
      <c r="E526" s="56"/>
      <c r="F526" s="43"/>
      <c r="H526" s="45"/>
      <c r="I526" s="46"/>
    </row>
    <row r="527" spans="3:9" ht="14.1" customHeight="1" x14ac:dyDescent="0.2">
      <c r="C527" s="48"/>
      <c r="D527" s="49"/>
      <c r="E527" s="56"/>
      <c r="F527" s="43"/>
      <c r="H527" s="45"/>
      <c r="I527" s="46"/>
    </row>
    <row r="528" spans="3:9" ht="14.1" customHeight="1" x14ac:dyDescent="0.2">
      <c r="C528" s="48"/>
      <c r="D528" s="49"/>
      <c r="E528" s="56"/>
      <c r="F528" s="43"/>
      <c r="H528" s="45"/>
      <c r="I528" s="46"/>
    </row>
    <row r="529" spans="3:9" ht="14.1" customHeight="1" x14ac:dyDescent="0.2">
      <c r="C529" s="48"/>
      <c r="D529" s="49"/>
      <c r="E529" s="56"/>
      <c r="F529" s="43"/>
      <c r="H529" s="45"/>
      <c r="I529" s="46"/>
    </row>
    <row r="530" spans="3:9" ht="14.1" customHeight="1" x14ac:dyDescent="0.2">
      <c r="C530" s="48"/>
      <c r="D530" s="49"/>
      <c r="E530" s="56"/>
      <c r="F530" s="43"/>
      <c r="H530" s="45"/>
      <c r="I530" s="46"/>
    </row>
    <row r="531" spans="3:9" ht="14.1" customHeight="1" x14ac:dyDescent="0.2">
      <c r="C531" s="48"/>
      <c r="D531" s="49"/>
      <c r="E531" s="56"/>
      <c r="F531" s="43"/>
      <c r="H531" s="45"/>
      <c r="I531" s="46"/>
    </row>
    <row r="532" spans="3:9" ht="14.1" customHeight="1" x14ac:dyDescent="0.2">
      <c r="C532" s="48"/>
      <c r="D532" s="49"/>
      <c r="E532" s="56"/>
      <c r="F532" s="43"/>
      <c r="H532" s="45"/>
      <c r="I532" s="46"/>
    </row>
    <row r="533" spans="3:9" ht="14.1" customHeight="1" x14ac:dyDescent="0.2">
      <c r="C533" s="48"/>
      <c r="D533" s="49"/>
      <c r="E533" s="56"/>
      <c r="F533" s="43"/>
      <c r="H533" s="45"/>
      <c r="I533" s="46"/>
    </row>
    <row r="534" spans="3:9" ht="14.1" customHeight="1" x14ac:dyDescent="0.2">
      <c r="C534" s="48"/>
      <c r="D534" s="49"/>
      <c r="E534" s="56"/>
      <c r="F534" s="43"/>
      <c r="H534" s="45"/>
      <c r="I534" s="46"/>
    </row>
    <row r="535" spans="3:9" ht="14.1" customHeight="1" x14ac:dyDescent="0.2">
      <c r="C535" s="48"/>
      <c r="D535" s="49"/>
      <c r="E535" s="56"/>
      <c r="F535" s="43"/>
      <c r="H535" s="45"/>
      <c r="I535" s="46"/>
    </row>
    <row r="536" spans="3:9" ht="14.1" customHeight="1" x14ac:dyDescent="0.2">
      <c r="C536" s="48"/>
      <c r="D536" s="49"/>
      <c r="E536" s="56"/>
      <c r="F536" s="43"/>
      <c r="H536" s="45"/>
      <c r="I536" s="46"/>
    </row>
    <row r="537" spans="3:9" ht="14.1" customHeight="1" x14ac:dyDescent="0.2">
      <c r="C537" s="48"/>
      <c r="D537" s="49"/>
      <c r="E537" s="56"/>
      <c r="F537" s="43"/>
      <c r="H537" s="45"/>
      <c r="I537" s="46"/>
    </row>
    <row r="538" spans="3:9" ht="14.1" customHeight="1" x14ac:dyDescent="0.2">
      <c r="C538" s="48"/>
      <c r="D538" s="49"/>
      <c r="E538" s="56"/>
      <c r="F538" s="43"/>
      <c r="H538" s="45"/>
      <c r="I538" s="46"/>
    </row>
    <row r="539" spans="3:9" ht="14.1" customHeight="1" x14ac:dyDescent="0.2">
      <c r="C539" s="48"/>
      <c r="D539" s="49"/>
      <c r="E539" s="56"/>
      <c r="F539" s="43"/>
      <c r="H539" s="45"/>
      <c r="I539" s="46"/>
    </row>
    <row r="540" spans="3:9" ht="14.1" customHeight="1" x14ac:dyDescent="0.2">
      <c r="C540" s="48"/>
      <c r="D540" s="49"/>
      <c r="E540" s="56"/>
      <c r="F540" s="43"/>
      <c r="H540" s="45"/>
      <c r="I540" s="46"/>
    </row>
    <row r="541" spans="3:9" ht="14.1" customHeight="1" x14ac:dyDescent="0.2">
      <c r="C541" s="48"/>
      <c r="D541" s="49"/>
      <c r="E541" s="56"/>
      <c r="F541" s="43"/>
      <c r="H541" s="45"/>
      <c r="I541" s="46"/>
    </row>
    <row r="542" spans="3:9" ht="14.1" customHeight="1" x14ac:dyDescent="0.2">
      <c r="C542" s="48"/>
      <c r="D542" s="49"/>
      <c r="E542" s="56"/>
      <c r="F542" s="43"/>
      <c r="H542" s="45"/>
      <c r="I542" s="46"/>
    </row>
    <row r="543" spans="3:9" ht="14.1" customHeight="1" x14ac:dyDescent="0.2">
      <c r="C543" s="48"/>
      <c r="D543" s="49"/>
      <c r="E543" s="56"/>
      <c r="F543" s="43"/>
      <c r="H543" s="45"/>
      <c r="I543" s="46"/>
    </row>
    <row r="544" spans="3:9" ht="14.1" customHeight="1" x14ac:dyDescent="0.2">
      <c r="C544" s="48"/>
      <c r="D544" s="49"/>
      <c r="E544" s="56"/>
      <c r="F544" s="43"/>
      <c r="H544" s="45"/>
      <c r="I544" s="46"/>
    </row>
    <row r="545" spans="3:9" ht="14.1" customHeight="1" x14ac:dyDescent="0.2">
      <c r="C545" s="48"/>
      <c r="D545" s="49"/>
      <c r="E545" s="56"/>
      <c r="F545" s="43"/>
      <c r="H545" s="45"/>
      <c r="I545" s="46"/>
    </row>
    <row r="546" spans="3:9" ht="14.1" customHeight="1" x14ac:dyDescent="0.2">
      <c r="C546" s="48"/>
      <c r="D546" s="49"/>
      <c r="E546" s="56"/>
      <c r="F546" s="43"/>
      <c r="H546" s="45"/>
      <c r="I546" s="46"/>
    </row>
    <row r="547" spans="3:9" ht="14.1" customHeight="1" x14ac:dyDescent="0.2">
      <c r="C547" s="48"/>
      <c r="D547" s="49"/>
      <c r="E547" s="56"/>
      <c r="F547" s="43"/>
      <c r="H547" s="45"/>
      <c r="I547" s="46"/>
    </row>
    <row r="548" spans="3:9" ht="14.1" customHeight="1" x14ac:dyDescent="0.2">
      <c r="C548" s="48"/>
      <c r="D548" s="49"/>
      <c r="E548" s="56"/>
      <c r="F548" s="43"/>
      <c r="H548" s="45"/>
      <c r="I548" s="46"/>
    </row>
    <row r="549" spans="3:9" ht="14.1" customHeight="1" x14ac:dyDescent="0.2">
      <c r="C549" s="48"/>
      <c r="D549" s="49"/>
      <c r="E549" s="56"/>
      <c r="F549" s="43"/>
      <c r="H549" s="45"/>
      <c r="I549" s="46"/>
    </row>
    <row r="550" spans="3:9" ht="14.1" customHeight="1" x14ac:dyDescent="0.2">
      <c r="C550" s="48"/>
      <c r="D550" s="49"/>
      <c r="E550" s="56"/>
      <c r="F550" s="43"/>
      <c r="H550" s="45"/>
      <c r="I550" s="46"/>
    </row>
    <row r="551" spans="3:9" ht="14.1" customHeight="1" x14ac:dyDescent="0.2">
      <c r="C551" s="48"/>
      <c r="D551" s="49"/>
      <c r="E551" s="56"/>
      <c r="F551" s="43"/>
      <c r="H551" s="45"/>
      <c r="I551" s="46"/>
    </row>
    <row r="552" spans="3:9" ht="14.1" customHeight="1" x14ac:dyDescent="0.2">
      <c r="C552" s="48"/>
      <c r="D552" s="49"/>
      <c r="E552" s="56"/>
      <c r="F552" s="43"/>
      <c r="H552" s="45"/>
      <c r="I552" s="46"/>
    </row>
    <row r="553" spans="3:9" ht="14.1" customHeight="1" x14ac:dyDescent="0.2">
      <c r="C553" s="48"/>
      <c r="D553" s="49"/>
      <c r="E553" s="56"/>
      <c r="F553" s="43"/>
      <c r="H553" s="45"/>
      <c r="I553" s="46"/>
    </row>
    <row r="554" spans="3:9" ht="14.1" customHeight="1" x14ac:dyDescent="0.2">
      <c r="C554" s="48"/>
      <c r="D554" s="49"/>
      <c r="E554" s="56"/>
      <c r="F554" s="43"/>
      <c r="H554" s="45"/>
      <c r="I554" s="46"/>
    </row>
    <row r="555" spans="3:9" ht="14.1" customHeight="1" x14ac:dyDescent="0.2">
      <c r="C555" s="48"/>
      <c r="D555" s="49"/>
      <c r="E555" s="56"/>
      <c r="F555" s="43"/>
      <c r="H555" s="45"/>
      <c r="I555" s="46"/>
    </row>
    <row r="556" spans="3:9" ht="14.1" customHeight="1" x14ac:dyDescent="0.2">
      <c r="C556" s="48"/>
      <c r="D556" s="49"/>
      <c r="E556" s="56"/>
      <c r="F556" s="43"/>
      <c r="H556" s="45"/>
      <c r="I556" s="46"/>
    </row>
    <row r="557" spans="3:9" ht="14.1" customHeight="1" x14ac:dyDescent="0.2">
      <c r="C557" s="48"/>
      <c r="D557" s="49"/>
      <c r="E557" s="56"/>
      <c r="F557" s="43"/>
      <c r="H557" s="45"/>
      <c r="I557" s="46"/>
    </row>
    <row r="558" spans="3:9" ht="14.1" customHeight="1" x14ac:dyDescent="0.2">
      <c r="C558" s="48"/>
      <c r="D558" s="49"/>
      <c r="E558" s="56"/>
      <c r="F558" s="43"/>
      <c r="H558" s="45"/>
      <c r="I558" s="46"/>
    </row>
    <row r="559" spans="3:9" ht="14.1" customHeight="1" x14ac:dyDescent="0.2">
      <c r="C559" s="48"/>
      <c r="D559" s="49"/>
      <c r="E559" s="56"/>
      <c r="F559" s="43"/>
      <c r="H559" s="45"/>
      <c r="I559" s="46"/>
    </row>
    <row r="560" spans="3:9" ht="14.1" customHeight="1" x14ac:dyDescent="0.2">
      <c r="C560" s="48"/>
      <c r="D560" s="49"/>
      <c r="E560" s="56"/>
      <c r="F560" s="43"/>
      <c r="H560" s="45"/>
      <c r="I560" s="46"/>
    </row>
    <row r="561" spans="3:9" ht="14.1" customHeight="1" x14ac:dyDescent="0.2">
      <c r="C561" s="48"/>
      <c r="D561" s="49"/>
      <c r="E561" s="56"/>
      <c r="F561" s="43"/>
      <c r="H561" s="45"/>
      <c r="I561" s="46"/>
    </row>
    <row r="562" spans="3:9" ht="14.1" customHeight="1" x14ac:dyDescent="0.2">
      <c r="C562" s="48"/>
      <c r="D562" s="49"/>
      <c r="E562" s="56"/>
      <c r="F562" s="43"/>
      <c r="H562" s="45"/>
      <c r="I562" s="46"/>
    </row>
    <row r="563" spans="3:9" ht="14.1" customHeight="1" x14ac:dyDescent="0.2">
      <c r="C563" s="48"/>
      <c r="D563" s="49"/>
      <c r="E563" s="56"/>
      <c r="F563" s="43"/>
      <c r="H563" s="45"/>
      <c r="I563" s="46"/>
    </row>
    <row r="564" spans="3:9" ht="14.1" customHeight="1" x14ac:dyDescent="0.2">
      <c r="C564" s="48"/>
      <c r="D564" s="49"/>
      <c r="E564" s="56"/>
      <c r="F564" s="43"/>
      <c r="H564" s="45"/>
      <c r="I564" s="46"/>
    </row>
    <row r="565" spans="3:9" ht="14.1" customHeight="1" x14ac:dyDescent="0.2">
      <c r="C565" s="48"/>
      <c r="D565" s="49"/>
      <c r="E565" s="56"/>
      <c r="F565" s="43"/>
      <c r="H565" s="45"/>
      <c r="I565" s="46"/>
    </row>
    <row r="566" spans="3:9" ht="14.1" customHeight="1" x14ac:dyDescent="0.2">
      <c r="C566" s="48"/>
      <c r="D566" s="49"/>
      <c r="E566" s="56"/>
      <c r="F566" s="43"/>
      <c r="H566" s="45"/>
      <c r="I566" s="46"/>
    </row>
    <row r="567" spans="3:9" ht="14.1" customHeight="1" x14ac:dyDescent="0.2">
      <c r="C567" s="48"/>
      <c r="D567" s="49"/>
      <c r="E567" s="56"/>
      <c r="F567" s="43"/>
      <c r="H567" s="45"/>
      <c r="I567" s="46"/>
    </row>
    <row r="568" spans="3:9" ht="14.1" customHeight="1" x14ac:dyDescent="0.2">
      <c r="C568" s="48"/>
      <c r="D568" s="49"/>
      <c r="E568" s="56"/>
      <c r="F568" s="43"/>
      <c r="H568" s="45"/>
      <c r="I568" s="46"/>
    </row>
    <row r="569" spans="3:9" ht="14.1" customHeight="1" x14ac:dyDescent="0.2">
      <c r="C569" s="48"/>
      <c r="D569" s="49"/>
      <c r="E569" s="56"/>
      <c r="F569" s="43"/>
      <c r="H569" s="45"/>
      <c r="I569" s="46"/>
    </row>
    <row r="570" spans="3:9" ht="14.1" customHeight="1" x14ac:dyDescent="0.2">
      <c r="C570" s="48"/>
      <c r="D570" s="49"/>
      <c r="E570" s="56"/>
      <c r="F570" s="43"/>
      <c r="H570" s="45"/>
      <c r="I570" s="46"/>
    </row>
    <row r="571" spans="3:9" ht="14.1" customHeight="1" x14ac:dyDescent="0.2">
      <c r="C571" s="48"/>
      <c r="D571" s="49"/>
      <c r="E571" s="56"/>
      <c r="F571" s="43"/>
      <c r="H571" s="45"/>
      <c r="I571" s="46"/>
    </row>
    <row r="572" spans="3:9" ht="14.1" customHeight="1" x14ac:dyDescent="0.2">
      <c r="C572" s="48"/>
      <c r="D572" s="49"/>
      <c r="E572" s="56"/>
      <c r="F572" s="43"/>
      <c r="H572" s="45"/>
      <c r="I572" s="46"/>
    </row>
    <row r="573" spans="3:9" ht="14.1" customHeight="1" x14ac:dyDescent="0.2">
      <c r="C573" s="48"/>
      <c r="D573" s="49"/>
      <c r="E573" s="56"/>
      <c r="F573" s="43"/>
      <c r="H573" s="45"/>
      <c r="I573" s="46"/>
    </row>
    <row r="574" spans="3:9" ht="14.1" customHeight="1" x14ac:dyDescent="0.2">
      <c r="C574" s="48"/>
      <c r="D574" s="49"/>
      <c r="E574" s="56"/>
      <c r="F574" s="43"/>
      <c r="H574" s="45"/>
      <c r="I574" s="46"/>
    </row>
    <row r="575" spans="3:9" ht="14.1" customHeight="1" x14ac:dyDescent="0.2">
      <c r="C575" s="48"/>
      <c r="D575" s="49"/>
      <c r="E575" s="56"/>
      <c r="F575" s="43"/>
      <c r="H575" s="45"/>
      <c r="I575" s="46"/>
    </row>
    <row r="576" spans="3:9" ht="14.1" customHeight="1" x14ac:dyDescent="0.2">
      <c r="C576" s="48"/>
      <c r="D576" s="49"/>
      <c r="E576" s="56"/>
      <c r="F576" s="43"/>
      <c r="H576" s="45"/>
      <c r="I576" s="46"/>
    </row>
    <row r="577" spans="3:9" ht="14.1" customHeight="1" x14ac:dyDescent="0.2">
      <c r="C577" s="48"/>
      <c r="D577" s="49"/>
      <c r="E577" s="56"/>
      <c r="F577" s="43"/>
      <c r="H577" s="45"/>
      <c r="I577" s="46"/>
    </row>
    <row r="578" spans="3:9" ht="14.1" customHeight="1" x14ac:dyDescent="0.2">
      <c r="C578" s="48"/>
      <c r="D578" s="49"/>
      <c r="E578" s="56"/>
      <c r="F578" s="43"/>
      <c r="H578" s="45"/>
      <c r="I578" s="46"/>
    </row>
    <row r="579" spans="3:9" ht="14.1" customHeight="1" x14ac:dyDescent="0.2">
      <c r="C579" s="48"/>
      <c r="D579" s="49"/>
      <c r="E579" s="56"/>
      <c r="F579" s="43"/>
      <c r="H579" s="45"/>
      <c r="I579" s="46"/>
    </row>
    <row r="580" spans="3:9" ht="14.1" customHeight="1" x14ac:dyDescent="0.2">
      <c r="C580" s="48"/>
      <c r="D580" s="49"/>
      <c r="E580" s="56"/>
      <c r="F580" s="43"/>
      <c r="H580" s="45"/>
      <c r="I580" s="46"/>
    </row>
    <row r="581" spans="3:9" ht="14.1" customHeight="1" x14ac:dyDescent="0.2">
      <c r="C581" s="48"/>
      <c r="D581" s="49"/>
      <c r="E581" s="56"/>
      <c r="F581" s="43"/>
      <c r="H581" s="45"/>
      <c r="I581" s="46"/>
    </row>
    <row r="582" spans="3:9" ht="14.1" customHeight="1" x14ac:dyDescent="0.2">
      <c r="C582" s="48"/>
      <c r="D582" s="49"/>
      <c r="E582" s="56"/>
      <c r="F582" s="43"/>
      <c r="H582" s="45"/>
      <c r="I582" s="46"/>
    </row>
    <row r="583" spans="3:9" ht="14.1" customHeight="1" x14ac:dyDescent="0.2">
      <c r="C583" s="48"/>
      <c r="D583" s="49"/>
      <c r="E583" s="56"/>
      <c r="F583" s="43"/>
      <c r="H583" s="45"/>
      <c r="I583" s="46"/>
    </row>
    <row r="584" spans="3:9" ht="14.1" customHeight="1" x14ac:dyDescent="0.2">
      <c r="C584" s="48"/>
      <c r="D584" s="49"/>
      <c r="E584" s="56"/>
      <c r="F584" s="43"/>
      <c r="H584" s="45"/>
      <c r="I584" s="46"/>
    </row>
    <row r="585" spans="3:9" ht="14.1" customHeight="1" x14ac:dyDescent="0.2">
      <c r="C585" s="48"/>
      <c r="D585" s="49"/>
      <c r="E585" s="56"/>
      <c r="F585" s="43"/>
      <c r="H585" s="45"/>
      <c r="I585" s="46"/>
    </row>
    <row r="586" spans="3:9" ht="14.1" customHeight="1" x14ac:dyDescent="0.2">
      <c r="C586" s="48"/>
      <c r="D586" s="49"/>
      <c r="E586" s="56"/>
      <c r="F586" s="43"/>
      <c r="H586" s="45"/>
      <c r="I586" s="46"/>
    </row>
    <row r="587" spans="3:9" ht="14.1" customHeight="1" x14ac:dyDescent="0.2">
      <c r="C587" s="48"/>
      <c r="D587" s="49"/>
      <c r="E587" s="56"/>
      <c r="F587" s="43"/>
      <c r="H587" s="45"/>
      <c r="I587" s="46"/>
    </row>
    <row r="588" spans="3:9" ht="14.1" customHeight="1" x14ac:dyDescent="0.2">
      <c r="C588" s="48"/>
      <c r="D588" s="49"/>
      <c r="E588" s="56"/>
      <c r="F588" s="43"/>
      <c r="H588" s="45"/>
      <c r="I588" s="46"/>
    </row>
    <row r="589" spans="3:9" ht="14.1" customHeight="1" x14ac:dyDescent="0.2">
      <c r="C589" s="48"/>
      <c r="D589" s="49"/>
      <c r="E589" s="56"/>
      <c r="F589" s="43"/>
      <c r="H589" s="45"/>
      <c r="I589" s="46"/>
    </row>
    <row r="590" spans="3:9" ht="14.1" customHeight="1" x14ac:dyDescent="0.2">
      <c r="C590" s="48"/>
      <c r="D590" s="49"/>
      <c r="E590" s="56"/>
      <c r="F590" s="43"/>
      <c r="H590" s="45"/>
      <c r="I590" s="46"/>
    </row>
    <row r="591" spans="3:9" ht="14.1" customHeight="1" x14ac:dyDescent="0.2">
      <c r="C591" s="48"/>
      <c r="D591" s="49"/>
      <c r="E591" s="56"/>
      <c r="F591" s="43"/>
      <c r="H591" s="45"/>
      <c r="I591" s="46"/>
    </row>
    <row r="592" spans="3:9" ht="14.1" customHeight="1" x14ac:dyDescent="0.2">
      <c r="C592" s="48"/>
      <c r="D592" s="49"/>
      <c r="E592" s="56"/>
      <c r="F592" s="43"/>
      <c r="H592" s="45"/>
      <c r="I592" s="46"/>
    </row>
    <row r="593" spans="3:9" ht="14.1" customHeight="1" x14ac:dyDescent="0.2">
      <c r="C593" s="48"/>
      <c r="D593" s="49"/>
      <c r="E593" s="56"/>
      <c r="F593" s="43"/>
      <c r="H593" s="45"/>
      <c r="I593" s="46"/>
    </row>
    <row r="594" spans="3:9" ht="14.1" customHeight="1" x14ac:dyDescent="0.2">
      <c r="C594" s="48"/>
      <c r="D594" s="49"/>
      <c r="E594" s="56"/>
      <c r="F594" s="43"/>
      <c r="H594" s="45"/>
      <c r="I594" s="46"/>
    </row>
    <row r="595" spans="3:9" ht="14.1" customHeight="1" x14ac:dyDescent="0.2">
      <c r="C595" s="48"/>
      <c r="D595" s="49"/>
      <c r="E595" s="56"/>
      <c r="F595" s="43"/>
      <c r="H595" s="45"/>
      <c r="I595" s="46"/>
    </row>
    <row r="596" spans="3:9" ht="14.1" customHeight="1" x14ac:dyDescent="0.2">
      <c r="C596" s="48"/>
      <c r="D596" s="49"/>
      <c r="E596" s="56"/>
      <c r="F596" s="43"/>
      <c r="H596" s="45"/>
      <c r="I596" s="46"/>
    </row>
    <row r="597" spans="3:9" ht="14.1" customHeight="1" x14ac:dyDescent="0.2">
      <c r="C597" s="48"/>
      <c r="D597" s="49"/>
      <c r="E597" s="56"/>
      <c r="F597" s="43"/>
      <c r="H597" s="45"/>
      <c r="I597" s="46"/>
    </row>
    <row r="598" spans="3:9" ht="14.1" customHeight="1" x14ac:dyDescent="0.2">
      <c r="C598" s="48"/>
      <c r="D598" s="49"/>
      <c r="E598" s="56"/>
      <c r="F598" s="43"/>
      <c r="H598" s="45"/>
      <c r="I598" s="46"/>
    </row>
    <row r="599" spans="3:9" ht="14.1" customHeight="1" x14ac:dyDescent="0.2">
      <c r="C599" s="48"/>
      <c r="D599" s="49"/>
      <c r="E599" s="56"/>
      <c r="F599" s="43"/>
      <c r="H599" s="45"/>
      <c r="I599" s="46"/>
    </row>
    <row r="600" spans="3:9" ht="14.1" customHeight="1" x14ac:dyDescent="0.2">
      <c r="C600" s="48"/>
      <c r="D600" s="49"/>
      <c r="E600" s="56"/>
      <c r="F600" s="43"/>
      <c r="H600" s="45"/>
      <c r="I600" s="46"/>
    </row>
    <row r="601" spans="3:9" ht="14.1" customHeight="1" x14ac:dyDescent="0.2">
      <c r="C601" s="48"/>
      <c r="D601" s="49"/>
      <c r="E601" s="56"/>
      <c r="F601" s="43"/>
      <c r="H601" s="45"/>
      <c r="I601" s="46"/>
    </row>
    <row r="602" spans="3:9" ht="14.1" customHeight="1" x14ac:dyDescent="0.2">
      <c r="C602" s="48"/>
      <c r="D602" s="49"/>
      <c r="E602" s="56"/>
      <c r="F602" s="43"/>
      <c r="H602" s="45"/>
      <c r="I602" s="46"/>
    </row>
    <row r="603" spans="3:9" ht="14.1" customHeight="1" x14ac:dyDescent="0.2">
      <c r="C603" s="48"/>
      <c r="D603" s="49"/>
      <c r="E603" s="56"/>
      <c r="F603" s="43"/>
      <c r="H603" s="45"/>
      <c r="I603" s="46"/>
    </row>
    <row r="604" spans="3:9" ht="14.1" customHeight="1" x14ac:dyDescent="0.2">
      <c r="C604" s="48"/>
      <c r="D604" s="49"/>
      <c r="E604" s="56"/>
      <c r="F604" s="43"/>
      <c r="H604" s="45"/>
      <c r="I604" s="46"/>
    </row>
    <row r="605" spans="3:9" ht="14.1" customHeight="1" x14ac:dyDescent="0.2">
      <c r="C605" s="48"/>
      <c r="D605" s="49"/>
      <c r="E605" s="56"/>
      <c r="F605" s="43"/>
      <c r="H605" s="45"/>
      <c r="I605" s="46"/>
    </row>
    <row r="606" spans="3:9" ht="14.1" customHeight="1" x14ac:dyDescent="0.2">
      <c r="C606" s="48"/>
      <c r="D606" s="49"/>
      <c r="E606" s="56"/>
      <c r="F606" s="43"/>
      <c r="H606" s="45"/>
      <c r="I606" s="46"/>
    </row>
    <row r="607" spans="3:9" ht="14.1" customHeight="1" x14ac:dyDescent="0.2">
      <c r="C607" s="48"/>
      <c r="D607" s="49"/>
      <c r="E607" s="56"/>
      <c r="F607" s="43"/>
      <c r="H607" s="45"/>
      <c r="I607" s="46"/>
    </row>
    <row r="608" spans="3:9" ht="14.1" customHeight="1" x14ac:dyDescent="0.2">
      <c r="C608" s="48"/>
      <c r="D608" s="49"/>
      <c r="E608" s="56"/>
      <c r="F608" s="43"/>
      <c r="H608" s="45"/>
      <c r="I608" s="46"/>
    </row>
    <row r="609" spans="3:9" ht="14.1" customHeight="1" x14ac:dyDescent="0.2">
      <c r="C609" s="48"/>
      <c r="D609" s="49"/>
      <c r="E609" s="56"/>
      <c r="F609" s="43"/>
      <c r="H609" s="45"/>
      <c r="I609" s="46"/>
    </row>
    <row r="610" spans="3:9" ht="14.1" customHeight="1" x14ac:dyDescent="0.2">
      <c r="C610" s="48"/>
      <c r="D610" s="49"/>
      <c r="E610" s="56"/>
      <c r="F610" s="43"/>
      <c r="H610" s="45"/>
      <c r="I610" s="46"/>
    </row>
    <row r="611" spans="3:9" ht="14.1" customHeight="1" x14ac:dyDescent="0.2">
      <c r="C611" s="48"/>
      <c r="D611" s="49"/>
      <c r="E611" s="56"/>
      <c r="F611" s="43"/>
      <c r="H611" s="45"/>
      <c r="I611" s="46"/>
    </row>
    <row r="612" spans="3:9" ht="14.1" customHeight="1" x14ac:dyDescent="0.2">
      <c r="C612" s="48"/>
      <c r="D612" s="49"/>
      <c r="E612" s="56"/>
      <c r="F612" s="43"/>
      <c r="H612" s="45"/>
      <c r="I612" s="46"/>
    </row>
    <row r="613" spans="3:9" ht="14.1" customHeight="1" x14ac:dyDescent="0.2">
      <c r="C613" s="48"/>
      <c r="D613" s="49"/>
      <c r="E613" s="56"/>
      <c r="F613" s="43"/>
      <c r="H613" s="45"/>
      <c r="I613" s="46"/>
    </row>
    <row r="614" spans="3:9" ht="14.1" customHeight="1" x14ac:dyDescent="0.2">
      <c r="C614" s="48"/>
      <c r="D614" s="49"/>
      <c r="E614" s="56"/>
      <c r="F614" s="43"/>
      <c r="H614" s="45"/>
      <c r="I614" s="46"/>
    </row>
    <row r="615" spans="3:9" ht="14.1" customHeight="1" x14ac:dyDescent="0.2">
      <c r="C615" s="48"/>
      <c r="D615" s="49"/>
      <c r="E615" s="56"/>
      <c r="F615" s="43"/>
      <c r="H615" s="45"/>
      <c r="I615" s="46"/>
    </row>
    <row r="616" spans="3:9" ht="14.1" customHeight="1" x14ac:dyDescent="0.2">
      <c r="C616" s="48"/>
      <c r="D616" s="49"/>
      <c r="E616" s="56"/>
      <c r="F616" s="43"/>
      <c r="H616" s="45"/>
      <c r="I616" s="46"/>
    </row>
    <row r="617" spans="3:9" ht="14.1" customHeight="1" x14ac:dyDescent="0.2">
      <c r="C617" s="48"/>
      <c r="D617" s="49"/>
      <c r="E617" s="56"/>
      <c r="F617" s="43"/>
      <c r="H617" s="45"/>
      <c r="I617" s="46"/>
    </row>
    <row r="618" spans="3:9" ht="14.1" customHeight="1" x14ac:dyDescent="0.2">
      <c r="C618" s="48"/>
      <c r="D618" s="49"/>
      <c r="E618" s="56"/>
      <c r="F618" s="43"/>
      <c r="H618" s="45"/>
      <c r="I618" s="46"/>
    </row>
    <row r="619" spans="3:9" ht="14.1" customHeight="1" x14ac:dyDescent="0.2">
      <c r="C619" s="48"/>
      <c r="D619" s="49"/>
      <c r="E619" s="56"/>
      <c r="F619" s="43"/>
      <c r="H619" s="45"/>
      <c r="I619" s="46"/>
    </row>
    <row r="620" spans="3:9" ht="14.1" customHeight="1" x14ac:dyDescent="0.2">
      <c r="C620" s="48"/>
      <c r="D620" s="49"/>
      <c r="E620" s="56"/>
      <c r="F620" s="43"/>
      <c r="H620" s="45"/>
      <c r="I620" s="46"/>
    </row>
    <row r="621" spans="3:9" ht="14.1" customHeight="1" x14ac:dyDescent="0.2">
      <c r="C621" s="48"/>
      <c r="D621" s="49"/>
      <c r="E621" s="56"/>
      <c r="F621" s="43"/>
      <c r="H621" s="45"/>
      <c r="I621" s="46"/>
    </row>
    <row r="622" spans="3:9" ht="14.1" customHeight="1" x14ac:dyDescent="0.2">
      <c r="C622" s="48"/>
      <c r="D622" s="49"/>
      <c r="E622" s="56"/>
      <c r="F622" s="43"/>
      <c r="H622" s="45"/>
      <c r="I622" s="46"/>
    </row>
    <row r="623" spans="3:9" ht="14.1" customHeight="1" x14ac:dyDescent="0.2">
      <c r="C623" s="48"/>
      <c r="D623" s="49"/>
      <c r="E623" s="56"/>
      <c r="F623" s="43"/>
      <c r="H623" s="45"/>
      <c r="I623" s="46"/>
    </row>
    <row r="624" spans="3:9" ht="14.1" customHeight="1" x14ac:dyDescent="0.2">
      <c r="C624" s="48"/>
      <c r="D624" s="49"/>
      <c r="E624" s="56"/>
      <c r="F624" s="43"/>
      <c r="H624" s="45"/>
      <c r="I624" s="46"/>
    </row>
    <row r="625" spans="3:9" ht="14.1" customHeight="1" x14ac:dyDescent="0.2">
      <c r="C625" s="48"/>
      <c r="D625" s="49"/>
      <c r="E625" s="56"/>
      <c r="F625" s="43"/>
      <c r="H625" s="45"/>
      <c r="I625" s="46"/>
    </row>
    <row r="626" spans="3:9" ht="14.1" customHeight="1" x14ac:dyDescent="0.2">
      <c r="C626" s="48"/>
      <c r="D626" s="49"/>
      <c r="E626" s="56"/>
      <c r="F626" s="43"/>
      <c r="H626" s="45"/>
      <c r="I626" s="46"/>
    </row>
    <row r="627" spans="3:9" ht="14.1" customHeight="1" x14ac:dyDescent="0.2">
      <c r="C627" s="48"/>
      <c r="D627" s="49"/>
      <c r="E627" s="56"/>
      <c r="F627" s="43"/>
      <c r="H627" s="45"/>
      <c r="I627" s="46"/>
    </row>
    <row r="628" spans="3:9" ht="14.1" customHeight="1" x14ac:dyDescent="0.2">
      <c r="C628" s="48"/>
      <c r="D628" s="49"/>
      <c r="E628" s="56"/>
      <c r="F628" s="43"/>
      <c r="H628" s="45"/>
      <c r="I628" s="46"/>
    </row>
    <row r="629" spans="3:9" ht="14.1" customHeight="1" x14ac:dyDescent="0.2">
      <c r="C629" s="48"/>
      <c r="D629" s="49"/>
      <c r="E629" s="56"/>
      <c r="F629" s="43"/>
      <c r="H629" s="45"/>
      <c r="I629" s="46"/>
    </row>
    <row r="630" spans="3:9" ht="14.1" customHeight="1" x14ac:dyDescent="0.2">
      <c r="C630" s="48"/>
      <c r="D630" s="49"/>
      <c r="E630" s="56"/>
      <c r="F630" s="43"/>
      <c r="H630" s="45"/>
      <c r="I630" s="46"/>
    </row>
    <row r="631" spans="3:9" ht="14.1" customHeight="1" x14ac:dyDescent="0.2">
      <c r="C631" s="48"/>
      <c r="D631" s="49"/>
      <c r="E631" s="56"/>
      <c r="F631" s="43"/>
      <c r="H631" s="45"/>
      <c r="I631" s="46"/>
    </row>
    <row r="632" spans="3:9" ht="14.1" customHeight="1" x14ac:dyDescent="0.2">
      <c r="C632" s="48"/>
      <c r="D632" s="49"/>
      <c r="E632" s="56"/>
      <c r="F632" s="43"/>
      <c r="H632" s="45"/>
      <c r="I632" s="46"/>
    </row>
    <row r="633" spans="3:9" ht="14.1" customHeight="1" x14ac:dyDescent="0.2">
      <c r="C633" s="48"/>
      <c r="D633" s="49"/>
      <c r="E633" s="56"/>
      <c r="F633" s="43"/>
      <c r="H633" s="45"/>
      <c r="I633" s="46"/>
    </row>
    <row r="634" spans="3:9" ht="14.1" customHeight="1" x14ac:dyDescent="0.2">
      <c r="C634" s="48"/>
      <c r="D634" s="49"/>
      <c r="E634" s="56"/>
      <c r="F634" s="43"/>
      <c r="H634" s="45"/>
      <c r="I634" s="46"/>
    </row>
    <row r="635" spans="3:9" ht="14.1" customHeight="1" x14ac:dyDescent="0.2">
      <c r="C635" s="48"/>
      <c r="D635" s="49"/>
      <c r="E635" s="56"/>
      <c r="F635" s="43"/>
      <c r="H635" s="45"/>
      <c r="I635" s="46"/>
    </row>
    <row r="636" spans="3:9" ht="14.1" customHeight="1" x14ac:dyDescent="0.2">
      <c r="C636" s="48"/>
      <c r="D636" s="49"/>
      <c r="E636" s="56"/>
      <c r="F636" s="43"/>
      <c r="H636" s="45"/>
      <c r="I636" s="46"/>
    </row>
    <row r="637" spans="3:9" ht="14.1" customHeight="1" x14ac:dyDescent="0.2">
      <c r="C637" s="48"/>
      <c r="D637" s="49"/>
      <c r="E637" s="56"/>
      <c r="F637" s="43"/>
      <c r="H637" s="45"/>
      <c r="I637" s="46"/>
    </row>
    <row r="638" spans="3:9" ht="14.1" customHeight="1" x14ac:dyDescent="0.2">
      <c r="C638" s="48"/>
      <c r="D638" s="49"/>
      <c r="E638" s="56"/>
      <c r="F638" s="43"/>
      <c r="H638" s="45"/>
      <c r="I638" s="46"/>
    </row>
    <row r="639" spans="3:9" ht="14.1" customHeight="1" x14ac:dyDescent="0.2">
      <c r="C639" s="48"/>
      <c r="D639" s="49"/>
      <c r="E639" s="56"/>
      <c r="F639" s="43"/>
      <c r="H639" s="45"/>
      <c r="I639" s="46"/>
    </row>
    <row r="640" spans="3:9" ht="14.1" customHeight="1" x14ac:dyDescent="0.2">
      <c r="C640" s="48"/>
      <c r="D640" s="49"/>
      <c r="E640" s="56"/>
      <c r="F640" s="43"/>
      <c r="H640" s="45"/>
      <c r="I640" s="46"/>
    </row>
    <row r="641" spans="3:9" ht="14.1" customHeight="1" x14ac:dyDescent="0.2">
      <c r="C641" s="48"/>
      <c r="D641" s="49"/>
      <c r="E641" s="56"/>
      <c r="F641" s="43"/>
      <c r="H641" s="45"/>
      <c r="I641" s="46"/>
    </row>
    <row r="642" spans="3:9" ht="14.1" customHeight="1" x14ac:dyDescent="0.2">
      <c r="C642" s="48"/>
      <c r="D642" s="49"/>
      <c r="E642" s="56"/>
      <c r="F642" s="43"/>
      <c r="H642" s="45"/>
      <c r="I642" s="46"/>
    </row>
    <row r="643" spans="3:9" ht="14.1" customHeight="1" x14ac:dyDescent="0.2">
      <c r="C643" s="48"/>
      <c r="D643" s="49"/>
      <c r="E643" s="56"/>
      <c r="F643" s="43"/>
      <c r="H643" s="45"/>
      <c r="I643" s="46"/>
    </row>
    <row r="644" spans="3:9" ht="14.1" customHeight="1" x14ac:dyDescent="0.2">
      <c r="C644" s="48"/>
      <c r="D644" s="49"/>
      <c r="E644" s="56"/>
      <c r="F644" s="43"/>
      <c r="H644" s="45"/>
      <c r="I644" s="46"/>
    </row>
    <row r="645" spans="3:9" ht="14.1" customHeight="1" x14ac:dyDescent="0.2">
      <c r="C645" s="48"/>
      <c r="D645" s="49"/>
      <c r="E645" s="56"/>
      <c r="F645" s="43"/>
      <c r="H645" s="45"/>
      <c r="I645" s="46"/>
    </row>
    <row r="646" spans="3:9" ht="14.1" customHeight="1" x14ac:dyDescent="0.2">
      <c r="C646" s="48"/>
      <c r="D646" s="49"/>
      <c r="E646" s="56"/>
      <c r="F646" s="43"/>
      <c r="H646" s="45"/>
      <c r="I646" s="46"/>
    </row>
    <row r="647" spans="3:9" ht="14.1" customHeight="1" x14ac:dyDescent="0.2">
      <c r="C647" s="48"/>
      <c r="D647" s="49"/>
      <c r="E647" s="56"/>
      <c r="F647" s="43"/>
      <c r="H647" s="45"/>
      <c r="I647" s="46"/>
    </row>
    <row r="648" spans="3:9" ht="14.1" customHeight="1" x14ac:dyDescent="0.2">
      <c r="C648" s="48"/>
      <c r="D648" s="49"/>
      <c r="E648" s="56"/>
      <c r="F648" s="43"/>
      <c r="H648" s="45"/>
      <c r="I648" s="46"/>
    </row>
    <row r="649" spans="3:9" ht="14.1" customHeight="1" x14ac:dyDescent="0.2">
      <c r="C649" s="48"/>
      <c r="D649" s="49"/>
      <c r="E649" s="56"/>
      <c r="F649" s="43"/>
      <c r="H649" s="45"/>
      <c r="I649" s="46"/>
    </row>
    <row r="650" spans="3:9" ht="14.1" customHeight="1" x14ac:dyDescent="0.2">
      <c r="C650" s="48"/>
      <c r="D650" s="49"/>
      <c r="E650" s="56"/>
      <c r="F650" s="43"/>
      <c r="H650" s="45"/>
      <c r="I650" s="46"/>
    </row>
    <row r="651" spans="3:9" ht="14.1" customHeight="1" x14ac:dyDescent="0.2">
      <c r="C651" s="48"/>
      <c r="D651" s="49"/>
      <c r="E651" s="56"/>
      <c r="F651" s="43"/>
      <c r="H651" s="45"/>
      <c r="I651" s="46"/>
    </row>
    <row r="652" spans="3:9" ht="14.1" customHeight="1" x14ac:dyDescent="0.2">
      <c r="C652" s="48"/>
      <c r="D652" s="49"/>
      <c r="E652" s="56"/>
      <c r="F652" s="43"/>
      <c r="H652" s="45"/>
      <c r="I652" s="46"/>
    </row>
    <row r="653" spans="3:9" ht="14.1" customHeight="1" x14ac:dyDescent="0.2">
      <c r="C653" s="48"/>
      <c r="D653" s="49"/>
      <c r="E653" s="56"/>
      <c r="F653" s="43"/>
      <c r="H653" s="45"/>
      <c r="I653" s="46"/>
    </row>
    <row r="654" spans="3:9" ht="14.1" customHeight="1" x14ac:dyDescent="0.2">
      <c r="C654" s="48"/>
      <c r="D654" s="49"/>
      <c r="E654" s="56"/>
      <c r="F654" s="43"/>
      <c r="H654" s="45"/>
      <c r="I654" s="46"/>
    </row>
    <row r="655" spans="3:9" ht="14.1" customHeight="1" x14ac:dyDescent="0.2">
      <c r="C655" s="48"/>
      <c r="D655" s="49"/>
      <c r="E655" s="56"/>
      <c r="F655" s="43"/>
      <c r="H655" s="45"/>
      <c r="I655" s="46"/>
    </row>
    <row r="656" spans="3:9" ht="14.1" customHeight="1" x14ac:dyDescent="0.2">
      <c r="C656" s="48"/>
      <c r="D656" s="49"/>
      <c r="E656" s="56"/>
      <c r="F656" s="43"/>
      <c r="H656" s="45"/>
      <c r="I656" s="46"/>
    </row>
    <row r="657" spans="3:9" ht="14.1" customHeight="1" x14ac:dyDescent="0.2">
      <c r="C657" s="48"/>
      <c r="D657" s="49"/>
      <c r="E657" s="56"/>
      <c r="F657" s="43"/>
      <c r="H657" s="45"/>
      <c r="I657" s="46"/>
    </row>
    <row r="658" spans="3:9" ht="14.1" customHeight="1" x14ac:dyDescent="0.2">
      <c r="C658" s="48"/>
      <c r="D658" s="49"/>
      <c r="E658" s="56"/>
      <c r="F658" s="43"/>
      <c r="H658" s="45"/>
      <c r="I658" s="46"/>
    </row>
    <row r="659" spans="3:9" ht="14.1" customHeight="1" x14ac:dyDescent="0.2">
      <c r="C659" s="48"/>
      <c r="D659" s="49"/>
      <c r="E659" s="56"/>
      <c r="F659" s="43"/>
      <c r="H659" s="45"/>
      <c r="I659" s="46"/>
    </row>
    <row r="660" spans="3:9" ht="14.1" customHeight="1" x14ac:dyDescent="0.2">
      <c r="C660" s="48"/>
      <c r="D660" s="49"/>
      <c r="E660" s="56"/>
      <c r="F660" s="43"/>
      <c r="H660" s="45"/>
      <c r="I660" s="46"/>
    </row>
    <row r="661" spans="3:9" ht="14.1" customHeight="1" x14ac:dyDescent="0.2">
      <c r="C661" s="48"/>
      <c r="D661" s="49"/>
      <c r="E661" s="56"/>
      <c r="F661" s="43"/>
      <c r="H661" s="45"/>
      <c r="I661" s="46"/>
    </row>
    <row r="662" spans="3:9" ht="14.1" customHeight="1" x14ac:dyDescent="0.2">
      <c r="C662" s="48"/>
      <c r="D662" s="49"/>
      <c r="E662" s="56"/>
      <c r="F662" s="43"/>
      <c r="H662" s="45"/>
      <c r="I662" s="46"/>
    </row>
    <row r="663" spans="3:9" ht="14.1" customHeight="1" x14ac:dyDescent="0.2">
      <c r="C663" s="48"/>
      <c r="D663" s="49"/>
      <c r="E663" s="56"/>
      <c r="F663" s="43"/>
      <c r="H663" s="45"/>
      <c r="I663" s="46"/>
    </row>
    <row r="664" spans="3:9" ht="14.1" customHeight="1" x14ac:dyDescent="0.2">
      <c r="C664" s="48"/>
      <c r="D664" s="49"/>
      <c r="E664" s="56"/>
      <c r="F664" s="43"/>
      <c r="H664" s="45"/>
      <c r="I664" s="46"/>
    </row>
    <row r="665" spans="3:9" ht="14.1" customHeight="1" x14ac:dyDescent="0.2">
      <c r="C665" s="48"/>
      <c r="D665" s="49"/>
      <c r="E665" s="56"/>
      <c r="F665" s="43"/>
      <c r="H665" s="45"/>
      <c r="I665" s="46"/>
    </row>
    <row r="666" spans="3:9" ht="14.1" customHeight="1" x14ac:dyDescent="0.2">
      <c r="C666" s="48"/>
      <c r="D666" s="49"/>
      <c r="E666" s="56"/>
      <c r="F666" s="43"/>
      <c r="H666" s="45"/>
      <c r="I666" s="46"/>
    </row>
    <row r="667" spans="3:9" ht="14.1" customHeight="1" x14ac:dyDescent="0.2">
      <c r="C667" s="48"/>
      <c r="D667" s="49"/>
      <c r="E667" s="56"/>
      <c r="F667" s="43"/>
      <c r="H667" s="45"/>
      <c r="I667" s="46"/>
    </row>
    <row r="668" spans="3:9" ht="14.1" customHeight="1" x14ac:dyDescent="0.2">
      <c r="C668" s="48"/>
      <c r="D668" s="49"/>
      <c r="E668" s="56"/>
      <c r="F668" s="43"/>
      <c r="H668" s="45"/>
      <c r="I668" s="46"/>
    </row>
    <row r="669" spans="3:9" ht="14.1" customHeight="1" x14ac:dyDescent="0.2">
      <c r="C669" s="48"/>
      <c r="D669" s="49"/>
      <c r="E669" s="56"/>
      <c r="F669" s="43"/>
      <c r="H669" s="45"/>
      <c r="I669" s="46"/>
    </row>
    <row r="670" spans="3:9" ht="14.1" customHeight="1" x14ac:dyDescent="0.2">
      <c r="C670" s="48"/>
      <c r="D670" s="49"/>
      <c r="E670" s="56"/>
      <c r="F670" s="43"/>
      <c r="H670" s="45"/>
      <c r="I670" s="46"/>
    </row>
    <row r="671" spans="3:9" ht="14.1" customHeight="1" x14ac:dyDescent="0.2">
      <c r="C671" s="48"/>
      <c r="D671" s="49"/>
      <c r="E671" s="56"/>
      <c r="F671" s="43"/>
      <c r="H671" s="45"/>
      <c r="I671" s="46"/>
    </row>
    <row r="672" spans="3:9" ht="14.1" customHeight="1" x14ac:dyDescent="0.2">
      <c r="C672" s="48"/>
      <c r="D672" s="49"/>
      <c r="E672" s="56"/>
      <c r="F672" s="43"/>
      <c r="H672" s="45"/>
      <c r="I672" s="46"/>
    </row>
    <row r="673" spans="3:9" ht="14.1" customHeight="1" x14ac:dyDescent="0.2">
      <c r="C673" s="48"/>
      <c r="D673" s="49"/>
      <c r="E673" s="56"/>
      <c r="F673" s="43"/>
      <c r="H673" s="45"/>
      <c r="I673" s="46"/>
    </row>
    <row r="674" spans="3:9" ht="14.1" customHeight="1" x14ac:dyDescent="0.2">
      <c r="C674" s="48"/>
      <c r="D674" s="49"/>
      <c r="E674" s="56"/>
      <c r="F674" s="43"/>
      <c r="H674" s="45"/>
      <c r="I674" s="46"/>
    </row>
    <row r="675" spans="3:9" ht="14.1" customHeight="1" x14ac:dyDescent="0.2">
      <c r="C675" s="48"/>
      <c r="D675" s="49"/>
      <c r="E675" s="56"/>
      <c r="F675" s="43"/>
      <c r="H675" s="45"/>
      <c r="I675" s="46"/>
    </row>
    <row r="676" spans="3:9" ht="14.1" customHeight="1" x14ac:dyDescent="0.2">
      <c r="C676" s="48"/>
      <c r="D676" s="49"/>
      <c r="E676" s="56"/>
      <c r="F676" s="43"/>
      <c r="H676" s="45"/>
      <c r="I676" s="46"/>
    </row>
    <row r="677" spans="3:9" ht="14.1" customHeight="1" x14ac:dyDescent="0.2">
      <c r="C677" s="48"/>
      <c r="D677" s="49"/>
      <c r="E677" s="56"/>
      <c r="F677" s="43"/>
      <c r="H677" s="45"/>
      <c r="I677" s="46"/>
    </row>
    <row r="678" spans="3:9" ht="14.1" customHeight="1" x14ac:dyDescent="0.2">
      <c r="C678" s="48"/>
      <c r="D678" s="49"/>
      <c r="E678" s="56"/>
      <c r="F678" s="43"/>
      <c r="H678" s="45"/>
      <c r="I678" s="46"/>
    </row>
    <row r="679" spans="3:9" ht="14.1" customHeight="1" x14ac:dyDescent="0.2">
      <c r="C679" s="48"/>
      <c r="D679" s="49"/>
      <c r="E679" s="56"/>
      <c r="F679" s="43"/>
      <c r="H679" s="45"/>
      <c r="I679" s="46"/>
    </row>
    <row r="680" spans="3:9" ht="14.1" customHeight="1" x14ac:dyDescent="0.2">
      <c r="C680" s="48"/>
      <c r="D680" s="49"/>
      <c r="E680" s="56"/>
      <c r="F680" s="43"/>
      <c r="H680" s="45"/>
      <c r="I680" s="46"/>
    </row>
    <row r="681" spans="3:9" ht="14.1" customHeight="1" x14ac:dyDescent="0.2">
      <c r="C681" s="48"/>
      <c r="D681" s="49"/>
      <c r="E681" s="56"/>
      <c r="F681" s="43"/>
      <c r="H681" s="45"/>
      <c r="I681" s="46"/>
    </row>
    <row r="682" spans="3:9" ht="14.1" customHeight="1" x14ac:dyDescent="0.2">
      <c r="C682" s="48"/>
      <c r="D682" s="49"/>
      <c r="E682" s="56"/>
      <c r="F682" s="43"/>
      <c r="H682" s="45"/>
      <c r="I682" s="46"/>
    </row>
    <row r="683" spans="3:9" ht="14.1" customHeight="1" x14ac:dyDescent="0.2">
      <c r="C683" s="48"/>
      <c r="D683" s="49"/>
      <c r="E683" s="56"/>
      <c r="F683" s="43"/>
      <c r="H683" s="45"/>
      <c r="I683" s="46"/>
    </row>
    <row r="684" spans="3:9" ht="14.1" customHeight="1" x14ac:dyDescent="0.2">
      <c r="C684" s="48"/>
      <c r="D684" s="49"/>
      <c r="E684" s="56"/>
      <c r="F684" s="43"/>
      <c r="H684" s="45"/>
      <c r="I684" s="46"/>
    </row>
    <row r="685" spans="3:9" ht="14.1" customHeight="1" x14ac:dyDescent="0.2">
      <c r="C685" s="48"/>
      <c r="D685" s="49"/>
      <c r="E685" s="56"/>
      <c r="F685" s="43"/>
      <c r="H685" s="45"/>
      <c r="I685" s="46"/>
    </row>
    <row r="686" spans="3:9" ht="14.1" customHeight="1" x14ac:dyDescent="0.2">
      <c r="C686" s="48"/>
      <c r="D686" s="49"/>
      <c r="E686" s="56"/>
      <c r="F686" s="43"/>
      <c r="H686" s="45"/>
      <c r="I686" s="46"/>
    </row>
    <row r="687" spans="3:9" ht="14.1" customHeight="1" x14ac:dyDescent="0.2">
      <c r="C687" s="48"/>
      <c r="D687" s="49"/>
      <c r="E687" s="56"/>
      <c r="F687" s="43"/>
      <c r="H687" s="45"/>
      <c r="I687" s="46"/>
    </row>
    <row r="688" spans="3:9" ht="14.1" customHeight="1" x14ac:dyDescent="0.2">
      <c r="C688" s="48"/>
      <c r="D688" s="49"/>
      <c r="E688" s="56"/>
      <c r="F688" s="43"/>
      <c r="H688" s="45"/>
      <c r="I688" s="46"/>
    </row>
    <row r="689" spans="3:9" ht="14.1" customHeight="1" x14ac:dyDescent="0.2">
      <c r="C689" s="48"/>
      <c r="D689" s="49"/>
      <c r="E689" s="56"/>
      <c r="F689" s="43"/>
      <c r="H689" s="45"/>
      <c r="I689" s="46"/>
    </row>
    <row r="690" spans="3:9" ht="14.1" customHeight="1" x14ac:dyDescent="0.2">
      <c r="C690" s="48"/>
      <c r="D690" s="49"/>
      <c r="E690" s="56"/>
      <c r="F690" s="43"/>
      <c r="H690" s="45"/>
      <c r="I690" s="46"/>
    </row>
    <row r="691" spans="3:9" ht="14.1" customHeight="1" x14ac:dyDescent="0.2">
      <c r="C691" s="48"/>
      <c r="D691" s="49"/>
      <c r="E691" s="56"/>
      <c r="F691" s="43"/>
      <c r="H691" s="45"/>
      <c r="I691" s="46"/>
    </row>
    <row r="692" spans="3:9" ht="14.1" customHeight="1" x14ac:dyDescent="0.2">
      <c r="C692" s="48"/>
      <c r="D692" s="49"/>
      <c r="E692" s="56"/>
      <c r="F692" s="43"/>
      <c r="H692" s="45"/>
      <c r="I692" s="46"/>
    </row>
    <row r="693" spans="3:9" ht="14.1" customHeight="1" x14ac:dyDescent="0.2">
      <c r="C693" s="48"/>
      <c r="D693" s="49"/>
      <c r="E693" s="56"/>
      <c r="F693" s="43"/>
      <c r="H693" s="45"/>
      <c r="I693" s="46"/>
    </row>
    <row r="694" spans="3:9" ht="14.1" customHeight="1" x14ac:dyDescent="0.2">
      <c r="C694" s="48"/>
      <c r="D694" s="49"/>
      <c r="E694" s="56"/>
      <c r="F694" s="43"/>
      <c r="H694" s="45"/>
      <c r="I694" s="46"/>
    </row>
    <row r="695" spans="3:9" ht="14.1" customHeight="1" x14ac:dyDescent="0.2">
      <c r="C695" s="48"/>
      <c r="D695" s="49"/>
      <c r="E695" s="56"/>
      <c r="F695" s="43"/>
      <c r="H695" s="45"/>
      <c r="I695" s="46"/>
    </row>
    <row r="696" spans="3:9" ht="14.1" customHeight="1" x14ac:dyDescent="0.2">
      <c r="C696" s="48"/>
      <c r="D696" s="49"/>
      <c r="E696" s="56"/>
      <c r="F696" s="43"/>
      <c r="H696" s="45"/>
      <c r="I696" s="46"/>
    </row>
    <row r="697" spans="3:9" ht="14.1" customHeight="1" x14ac:dyDescent="0.2">
      <c r="C697" s="48"/>
      <c r="D697" s="49"/>
      <c r="E697" s="56"/>
      <c r="F697" s="43"/>
      <c r="H697" s="45"/>
      <c r="I697" s="46"/>
    </row>
    <row r="698" spans="3:9" ht="14.1" customHeight="1" x14ac:dyDescent="0.2">
      <c r="C698" s="48"/>
      <c r="D698" s="49"/>
      <c r="E698" s="56"/>
      <c r="F698" s="43"/>
      <c r="H698" s="45"/>
      <c r="I698" s="46"/>
    </row>
    <row r="699" spans="3:9" ht="14.1" customHeight="1" x14ac:dyDescent="0.2">
      <c r="C699" s="48"/>
      <c r="D699" s="49"/>
      <c r="E699" s="56"/>
      <c r="F699" s="43"/>
      <c r="H699" s="45"/>
      <c r="I699" s="46"/>
    </row>
    <row r="700" spans="3:9" ht="14.1" customHeight="1" x14ac:dyDescent="0.2">
      <c r="C700" s="48"/>
      <c r="D700" s="49"/>
      <c r="E700" s="56"/>
      <c r="F700" s="43"/>
      <c r="H700" s="45"/>
      <c r="I700" s="46"/>
    </row>
    <row r="701" spans="3:9" ht="14.1" customHeight="1" x14ac:dyDescent="0.2">
      <c r="C701" s="48"/>
      <c r="D701" s="49"/>
      <c r="E701" s="56"/>
      <c r="F701" s="43"/>
      <c r="H701" s="45"/>
      <c r="I701" s="46"/>
    </row>
    <row r="702" spans="3:9" ht="14.1" customHeight="1" x14ac:dyDescent="0.2">
      <c r="C702" s="48"/>
      <c r="D702" s="49"/>
      <c r="E702" s="56"/>
      <c r="F702" s="43"/>
      <c r="H702" s="45"/>
      <c r="I702" s="46"/>
    </row>
    <row r="703" spans="3:9" ht="14.1" customHeight="1" x14ac:dyDescent="0.2">
      <c r="C703" s="48"/>
      <c r="D703" s="49"/>
      <c r="E703" s="56"/>
      <c r="F703" s="43"/>
      <c r="H703" s="45"/>
      <c r="I703" s="46"/>
    </row>
    <row r="704" spans="3:9" ht="14.1" customHeight="1" x14ac:dyDescent="0.2">
      <c r="C704" s="48"/>
      <c r="D704" s="49"/>
      <c r="E704" s="56"/>
      <c r="F704" s="43"/>
      <c r="H704" s="45"/>
      <c r="I704" s="46"/>
    </row>
    <row r="705" spans="3:9" ht="14.1" customHeight="1" x14ac:dyDescent="0.2">
      <c r="C705" s="48"/>
      <c r="D705" s="49"/>
      <c r="E705" s="56"/>
      <c r="F705" s="43"/>
      <c r="H705" s="45"/>
      <c r="I705" s="46"/>
    </row>
    <row r="706" spans="3:9" ht="14.1" customHeight="1" x14ac:dyDescent="0.2">
      <c r="C706" s="48"/>
      <c r="D706" s="49"/>
      <c r="E706" s="56"/>
      <c r="F706" s="43"/>
      <c r="H706" s="45"/>
      <c r="I706" s="46"/>
    </row>
    <row r="707" spans="3:9" ht="14.1" customHeight="1" x14ac:dyDescent="0.2">
      <c r="C707" s="48"/>
      <c r="D707" s="49"/>
      <c r="E707" s="56"/>
      <c r="F707" s="43"/>
      <c r="H707" s="45"/>
      <c r="I707" s="46"/>
    </row>
    <row r="708" spans="3:9" ht="14.1" customHeight="1" x14ac:dyDescent="0.2">
      <c r="C708" s="48"/>
      <c r="D708" s="49"/>
      <c r="E708" s="56"/>
      <c r="F708" s="43"/>
      <c r="H708" s="45"/>
      <c r="I708" s="46"/>
    </row>
    <row r="709" spans="3:9" ht="14.1" customHeight="1" x14ac:dyDescent="0.2">
      <c r="C709" s="48"/>
      <c r="D709" s="49"/>
      <c r="E709" s="56"/>
      <c r="F709" s="43"/>
      <c r="H709" s="45"/>
      <c r="I709" s="46"/>
    </row>
    <row r="710" spans="3:9" ht="14.1" customHeight="1" x14ac:dyDescent="0.2">
      <c r="C710" s="48"/>
      <c r="D710" s="49"/>
      <c r="E710" s="56"/>
      <c r="F710" s="43"/>
      <c r="H710" s="45"/>
      <c r="I710" s="46"/>
    </row>
    <row r="711" spans="3:9" ht="14.1" customHeight="1" x14ac:dyDescent="0.2">
      <c r="C711" s="48"/>
      <c r="D711" s="49"/>
      <c r="E711" s="56"/>
      <c r="F711" s="43"/>
      <c r="H711" s="45"/>
      <c r="I711" s="46"/>
    </row>
    <row r="712" spans="3:9" ht="14.1" customHeight="1" x14ac:dyDescent="0.2">
      <c r="C712" s="48"/>
      <c r="D712" s="49"/>
      <c r="E712" s="56"/>
      <c r="F712" s="43"/>
      <c r="H712" s="45"/>
      <c r="I712" s="46"/>
    </row>
    <row r="713" spans="3:9" ht="14.1" customHeight="1" x14ac:dyDescent="0.2">
      <c r="C713" s="48"/>
      <c r="D713" s="49"/>
      <c r="E713" s="56"/>
      <c r="F713" s="43"/>
      <c r="H713" s="45"/>
      <c r="I713" s="46"/>
    </row>
    <row r="714" spans="3:9" ht="14.1" customHeight="1" x14ac:dyDescent="0.2">
      <c r="C714" s="48"/>
      <c r="D714" s="49"/>
      <c r="E714" s="56"/>
      <c r="F714" s="43"/>
      <c r="H714" s="45"/>
      <c r="I714" s="46"/>
    </row>
    <row r="715" spans="3:9" ht="14.1" customHeight="1" x14ac:dyDescent="0.2">
      <c r="C715" s="48"/>
      <c r="D715" s="49"/>
      <c r="E715" s="56"/>
      <c r="F715" s="43"/>
      <c r="H715" s="45"/>
      <c r="I715" s="46"/>
    </row>
    <row r="716" spans="3:9" ht="14.1" customHeight="1" x14ac:dyDescent="0.2">
      <c r="C716" s="48"/>
      <c r="D716" s="49"/>
      <c r="E716" s="56"/>
      <c r="F716" s="43"/>
      <c r="H716" s="45"/>
      <c r="I716" s="46"/>
    </row>
    <row r="717" spans="3:9" ht="14.1" customHeight="1" x14ac:dyDescent="0.2">
      <c r="C717" s="48"/>
      <c r="D717" s="49"/>
      <c r="E717" s="56"/>
      <c r="F717" s="43"/>
      <c r="H717" s="45"/>
      <c r="I717" s="46"/>
    </row>
    <row r="718" spans="3:9" ht="14.1" customHeight="1" x14ac:dyDescent="0.2">
      <c r="C718" s="48"/>
      <c r="D718" s="49"/>
      <c r="E718" s="56"/>
      <c r="F718" s="43"/>
      <c r="H718" s="45"/>
      <c r="I718" s="46"/>
    </row>
    <row r="719" spans="3:9" ht="14.1" customHeight="1" x14ac:dyDescent="0.2">
      <c r="C719" s="48"/>
      <c r="D719" s="49"/>
      <c r="E719" s="56"/>
      <c r="F719" s="43"/>
      <c r="H719" s="45"/>
      <c r="I719" s="46"/>
    </row>
    <row r="720" spans="3:9" ht="14.1" customHeight="1" x14ac:dyDescent="0.2">
      <c r="C720" s="48"/>
      <c r="D720" s="49"/>
      <c r="E720" s="56"/>
      <c r="F720" s="43"/>
      <c r="H720" s="45"/>
      <c r="I720" s="46"/>
    </row>
    <row r="721" spans="3:9" ht="14.1" customHeight="1" x14ac:dyDescent="0.2">
      <c r="C721" s="48"/>
      <c r="D721" s="49"/>
      <c r="E721" s="56"/>
      <c r="F721" s="43"/>
      <c r="H721" s="45"/>
      <c r="I721" s="46"/>
    </row>
    <row r="722" spans="3:9" ht="14.1" customHeight="1" x14ac:dyDescent="0.2">
      <c r="C722" s="48"/>
      <c r="D722" s="49"/>
      <c r="E722" s="56"/>
      <c r="F722" s="43"/>
      <c r="H722" s="45"/>
      <c r="I722" s="46"/>
    </row>
    <row r="723" spans="3:9" ht="14.1" customHeight="1" x14ac:dyDescent="0.2">
      <c r="C723" s="48"/>
      <c r="D723" s="49"/>
      <c r="E723" s="56"/>
      <c r="F723" s="43"/>
      <c r="H723" s="45"/>
      <c r="I723" s="46"/>
    </row>
    <row r="724" spans="3:9" ht="14.1" customHeight="1" x14ac:dyDescent="0.2">
      <c r="C724" s="48"/>
      <c r="D724" s="49"/>
      <c r="E724" s="56"/>
      <c r="F724" s="43"/>
      <c r="H724" s="45"/>
      <c r="I724" s="46"/>
    </row>
    <row r="725" spans="3:9" ht="14.1" customHeight="1" x14ac:dyDescent="0.2">
      <c r="C725" s="48"/>
      <c r="D725" s="49"/>
      <c r="E725" s="56"/>
      <c r="F725" s="43"/>
      <c r="H725" s="45"/>
      <c r="I725" s="46"/>
    </row>
    <row r="726" spans="3:9" ht="14.1" customHeight="1" x14ac:dyDescent="0.2">
      <c r="C726" s="48"/>
      <c r="D726" s="49"/>
      <c r="E726" s="56"/>
      <c r="F726" s="43"/>
      <c r="H726" s="45"/>
      <c r="I726" s="46"/>
    </row>
    <row r="727" spans="3:9" ht="14.1" customHeight="1" x14ac:dyDescent="0.2">
      <c r="C727" s="48"/>
      <c r="D727" s="49"/>
      <c r="E727" s="56"/>
      <c r="F727" s="43"/>
      <c r="H727" s="45"/>
      <c r="I727" s="46"/>
    </row>
    <row r="728" spans="3:9" ht="14.1" customHeight="1" x14ac:dyDescent="0.2">
      <c r="C728" s="48"/>
      <c r="D728" s="49"/>
      <c r="E728" s="56"/>
      <c r="F728" s="43"/>
      <c r="H728" s="45"/>
      <c r="I728" s="46"/>
    </row>
    <row r="729" spans="3:9" ht="14.1" customHeight="1" x14ac:dyDescent="0.2">
      <c r="C729" s="48"/>
      <c r="D729" s="49"/>
      <c r="E729" s="56"/>
      <c r="F729" s="43"/>
      <c r="H729" s="45"/>
      <c r="I729" s="46"/>
    </row>
    <row r="730" spans="3:9" ht="14.1" customHeight="1" x14ac:dyDescent="0.2">
      <c r="C730" s="48"/>
      <c r="D730" s="49"/>
      <c r="E730" s="56"/>
      <c r="F730" s="43"/>
      <c r="H730" s="45"/>
      <c r="I730" s="46"/>
    </row>
    <row r="731" spans="3:9" ht="14.1" customHeight="1" x14ac:dyDescent="0.2">
      <c r="C731" s="48"/>
      <c r="D731" s="49"/>
      <c r="E731" s="56"/>
      <c r="F731" s="43"/>
      <c r="H731" s="45"/>
      <c r="I731" s="46"/>
    </row>
    <row r="732" spans="3:9" ht="14.1" customHeight="1" x14ac:dyDescent="0.2">
      <c r="C732" s="48"/>
      <c r="D732" s="49"/>
      <c r="E732" s="56"/>
      <c r="F732" s="43"/>
      <c r="H732" s="45"/>
      <c r="I732" s="46"/>
    </row>
    <row r="733" spans="3:9" ht="14.1" customHeight="1" x14ac:dyDescent="0.2">
      <c r="C733" s="48"/>
      <c r="D733" s="49"/>
      <c r="E733" s="56"/>
      <c r="F733" s="43"/>
      <c r="H733" s="45"/>
      <c r="I733" s="46"/>
    </row>
    <row r="734" spans="3:9" ht="14.1" customHeight="1" x14ac:dyDescent="0.2">
      <c r="C734" s="48"/>
      <c r="D734" s="49"/>
      <c r="E734" s="56"/>
      <c r="F734" s="43"/>
      <c r="H734" s="45"/>
      <c r="I734" s="46"/>
    </row>
    <row r="735" spans="3:9" ht="14.1" customHeight="1" x14ac:dyDescent="0.2">
      <c r="C735" s="48"/>
      <c r="D735" s="49"/>
      <c r="E735" s="56"/>
      <c r="F735" s="43"/>
      <c r="H735" s="45"/>
      <c r="I735" s="46"/>
    </row>
    <row r="736" spans="3:9" ht="14.1" customHeight="1" x14ac:dyDescent="0.2">
      <c r="C736" s="48"/>
      <c r="D736" s="49"/>
      <c r="E736" s="56"/>
      <c r="F736" s="43"/>
      <c r="H736" s="45"/>
      <c r="I736" s="46"/>
    </row>
    <row r="737" spans="3:9" ht="14.1" customHeight="1" x14ac:dyDescent="0.2">
      <c r="C737" s="48"/>
      <c r="D737" s="49"/>
      <c r="E737" s="56"/>
      <c r="F737" s="43"/>
      <c r="H737" s="45"/>
      <c r="I737" s="46"/>
    </row>
    <row r="738" spans="3:9" ht="14.1" customHeight="1" x14ac:dyDescent="0.2">
      <c r="C738" s="48"/>
      <c r="D738" s="49"/>
      <c r="E738" s="56"/>
      <c r="F738" s="43"/>
      <c r="H738" s="45"/>
      <c r="I738" s="46"/>
    </row>
    <row r="739" spans="3:9" ht="14.1" customHeight="1" x14ac:dyDescent="0.2">
      <c r="C739" s="48"/>
      <c r="D739" s="49"/>
      <c r="E739" s="56"/>
      <c r="F739" s="43"/>
      <c r="H739" s="45"/>
      <c r="I739" s="46"/>
    </row>
    <row r="740" spans="3:9" ht="14.1" customHeight="1" x14ac:dyDescent="0.2">
      <c r="C740" s="48"/>
      <c r="D740" s="49"/>
      <c r="E740" s="56"/>
      <c r="F740" s="43"/>
      <c r="H740" s="45"/>
      <c r="I740" s="46"/>
    </row>
    <row r="741" spans="3:9" ht="14.1" customHeight="1" x14ac:dyDescent="0.2">
      <c r="C741" s="48"/>
      <c r="D741" s="49"/>
      <c r="E741" s="56"/>
      <c r="F741" s="43"/>
      <c r="H741" s="45"/>
      <c r="I741" s="46"/>
    </row>
    <row r="742" spans="3:9" ht="14.1" customHeight="1" x14ac:dyDescent="0.2">
      <c r="C742" s="48"/>
      <c r="D742" s="49"/>
      <c r="E742" s="56"/>
      <c r="F742" s="43"/>
      <c r="H742" s="45"/>
      <c r="I742" s="46"/>
    </row>
    <row r="743" spans="3:9" ht="14.1" customHeight="1" x14ac:dyDescent="0.2">
      <c r="C743" s="48"/>
      <c r="D743" s="49"/>
      <c r="E743" s="56"/>
      <c r="F743" s="43"/>
      <c r="H743" s="45"/>
      <c r="I743" s="46"/>
    </row>
    <row r="744" spans="3:9" ht="14.1" customHeight="1" x14ac:dyDescent="0.2">
      <c r="C744" s="48"/>
      <c r="D744" s="49"/>
      <c r="E744" s="56"/>
      <c r="F744" s="43"/>
      <c r="H744" s="45"/>
      <c r="I744" s="46"/>
    </row>
    <row r="745" spans="3:9" ht="14.1" customHeight="1" x14ac:dyDescent="0.2">
      <c r="C745" s="48"/>
      <c r="D745" s="49"/>
      <c r="E745" s="56"/>
      <c r="F745" s="43"/>
      <c r="H745" s="45"/>
      <c r="I745" s="46"/>
    </row>
    <row r="746" spans="3:9" ht="14.1" customHeight="1" x14ac:dyDescent="0.2">
      <c r="C746" s="48"/>
      <c r="D746" s="49"/>
      <c r="E746" s="56"/>
      <c r="F746" s="43"/>
      <c r="H746" s="45"/>
      <c r="I746" s="46"/>
    </row>
    <row r="747" spans="3:9" ht="14.1" customHeight="1" x14ac:dyDescent="0.2">
      <c r="C747" s="48"/>
      <c r="D747" s="49"/>
      <c r="E747" s="56"/>
      <c r="F747" s="43"/>
      <c r="H747" s="45"/>
      <c r="I747" s="46"/>
    </row>
    <row r="748" spans="3:9" ht="14.1" customHeight="1" x14ac:dyDescent="0.2">
      <c r="C748" s="48"/>
      <c r="D748" s="49"/>
      <c r="E748" s="56"/>
      <c r="F748" s="43"/>
      <c r="H748" s="45"/>
      <c r="I748" s="46"/>
    </row>
    <row r="749" spans="3:9" ht="14.1" customHeight="1" x14ac:dyDescent="0.2">
      <c r="C749" s="48"/>
      <c r="D749" s="49"/>
      <c r="E749" s="56"/>
      <c r="F749" s="43"/>
      <c r="H749" s="45"/>
      <c r="I749" s="46"/>
    </row>
    <row r="750" spans="3:9" ht="14.1" customHeight="1" x14ac:dyDescent="0.2">
      <c r="C750" s="48"/>
      <c r="D750" s="49"/>
      <c r="E750" s="56"/>
      <c r="F750" s="43"/>
      <c r="H750" s="45"/>
      <c r="I750" s="46"/>
    </row>
    <row r="751" spans="3:9" ht="14.1" customHeight="1" x14ac:dyDescent="0.2">
      <c r="C751" s="48"/>
      <c r="D751" s="49"/>
      <c r="E751" s="56"/>
      <c r="F751" s="43"/>
      <c r="H751" s="45"/>
      <c r="I751" s="46"/>
    </row>
    <row r="752" spans="3:9" ht="14.1" customHeight="1" x14ac:dyDescent="0.2">
      <c r="C752" s="48"/>
      <c r="D752" s="49"/>
      <c r="E752" s="56"/>
      <c r="F752" s="43"/>
      <c r="H752" s="45"/>
      <c r="I752" s="46"/>
    </row>
    <row r="753" spans="3:9" ht="14.1" customHeight="1" x14ac:dyDescent="0.2">
      <c r="C753" s="48"/>
      <c r="D753" s="49"/>
      <c r="E753" s="56"/>
      <c r="F753" s="43"/>
      <c r="H753" s="45"/>
      <c r="I753" s="46"/>
    </row>
    <row r="754" spans="3:9" ht="14.1" customHeight="1" x14ac:dyDescent="0.2">
      <c r="C754" s="48"/>
      <c r="D754" s="49"/>
      <c r="E754" s="56"/>
      <c r="F754" s="43"/>
      <c r="H754" s="45"/>
      <c r="I754" s="46"/>
    </row>
    <row r="755" spans="3:9" ht="14.1" customHeight="1" x14ac:dyDescent="0.2">
      <c r="C755" s="48"/>
      <c r="D755" s="49"/>
      <c r="E755" s="56"/>
      <c r="F755" s="43"/>
      <c r="H755" s="45"/>
      <c r="I755" s="46"/>
    </row>
    <row r="756" spans="3:9" ht="14.1" customHeight="1" x14ac:dyDescent="0.2">
      <c r="C756" s="48"/>
      <c r="D756" s="49"/>
      <c r="E756" s="56"/>
      <c r="F756" s="43"/>
      <c r="H756" s="45"/>
      <c r="I756" s="46"/>
    </row>
    <row r="757" spans="3:9" ht="14.1" customHeight="1" x14ac:dyDescent="0.2">
      <c r="C757" s="48"/>
      <c r="D757" s="49"/>
      <c r="E757" s="56"/>
      <c r="F757" s="43"/>
      <c r="H757" s="45"/>
      <c r="I757" s="46"/>
    </row>
    <row r="758" spans="3:9" ht="14.1" customHeight="1" x14ac:dyDescent="0.2">
      <c r="C758" s="48"/>
      <c r="D758" s="49"/>
      <c r="E758" s="56"/>
      <c r="F758" s="43"/>
      <c r="H758" s="45"/>
      <c r="I758" s="46"/>
    </row>
    <row r="759" spans="3:9" ht="14.1" customHeight="1" x14ac:dyDescent="0.2">
      <c r="C759" s="48"/>
      <c r="D759" s="49"/>
      <c r="E759" s="56"/>
      <c r="F759" s="43"/>
      <c r="H759" s="45"/>
      <c r="I759" s="46"/>
    </row>
    <row r="760" spans="3:9" ht="14.1" customHeight="1" x14ac:dyDescent="0.2">
      <c r="C760" s="48"/>
      <c r="D760" s="49"/>
      <c r="E760" s="56"/>
      <c r="F760" s="43"/>
      <c r="H760" s="45"/>
      <c r="I760" s="46"/>
    </row>
    <row r="761" spans="3:9" ht="14.1" customHeight="1" x14ac:dyDescent="0.2">
      <c r="C761" s="48"/>
      <c r="D761" s="49"/>
      <c r="E761" s="56"/>
      <c r="F761" s="43"/>
      <c r="H761" s="45"/>
      <c r="I761" s="46"/>
    </row>
    <row r="762" spans="3:9" ht="14.1" customHeight="1" x14ac:dyDescent="0.2">
      <c r="C762" s="48"/>
      <c r="D762" s="49"/>
      <c r="E762" s="56"/>
      <c r="F762" s="43"/>
      <c r="H762" s="45"/>
      <c r="I762" s="46"/>
    </row>
    <row r="763" spans="3:9" ht="14.1" customHeight="1" x14ac:dyDescent="0.2">
      <c r="C763" s="48"/>
      <c r="D763" s="49"/>
      <c r="E763" s="56"/>
      <c r="F763" s="43"/>
      <c r="H763" s="45"/>
      <c r="I763" s="46"/>
    </row>
    <row r="764" spans="3:9" ht="14.1" customHeight="1" x14ac:dyDescent="0.2">
      <c r="C764" s="48"/>
      <c r="D764" s="49"/>
      <c r="E764" s="56"/>
      <c r="F764" s="43"/>
      <c r="H764" s="45"/>
      <c r="I764" s="46"/>
    </row>
    <row r="765" spans="3:9" ht="14.1" customHeight="1" x14ac:dyDescent="0.2">
      <c r="C765" s="48"/>
      <c r="D765" s="49"/>
      <c r="E765" s="56"/>
      <c r="F765" s="43"/>
      <c r="H765" s="45"/>
      <c r="I765" s="46"/>
    </row>
    <row r="766" spans="3:9" ht="14.1" customHeight="1" x14ac:dyDescent="0.2">
      <c r="C766" s="48"/>
      <c r="D766" s="49"/>
      <c r="E766" s="56"/>
      <c r="F766" s="43"/>
      <c r="H766" s="45"/>
      <c r="I766" s="46"/>
    </row>
    <row r="767" spans="3:9" ht="14.1" customHeight="1" x14ac:dyDescent="0.2">
      <c r="C767" s="48"/>
      <c r="D767" s="49"/>
      <c r="E767" s="56"/>
      <c r="F767" s="43"/>
      <c r="H767" s="45"/>
      <c r="I767" s="46"/>
    </row>
    <row r="768" spans="3:9" ht="14.1" customHeight="1" x14ac:dyDescent="0.2">
      <c r="C768" s="48"/>
      <c r="D768" s="49"/>
      <c r="E768" s="56"/>
      <c r="F768" s="43"/>
      <c r="H768" s="45"/>
      <c r="I768" s="46"/>
    </row>
    <row r="769" spans="3:9" ht="14.1" customHeight="1" x14ac:dyDescent="0.2">
      <c r="C769" s="48"/>
      <c r="D769" s="49"/>
      <c r="E769" s="56"/>
      <c r="F769" s="43"/>
      <c r="H769" s="45"/>
      <c r="I769" s="46"/>
    </row>
    <row r="770" spans="3:9" ht="14.1" customHeight="1" x14ac:dyDescent="0.2">
      <c r="C770" s="48"/>
      <c r="D770" s="49"/>
      <c r="E770" s="56"/>
      <c r="F770" s="43"/>
      <c r="H770" s="45"/>
      <c r="I770" s="46"/>
    </row>
    <row r="771" spans="3:9" ht="14.1" customHeight="1" x14ac:dyDescent="0.2">
      <c r="C771" s="48"/>
      <c r="D771" s="49"/>
      <c r="E771" s="56"/>
      <c r="F771" s="43"/>
      <c r="H771" s="45"/>
      <c r="I771" s="46"/>
    </row>
    <row r="772" spans="3:9" ht="14.1" customHeight="1" x14ac:dyDescent="0.2">
      <c r="C772" s="48"/>
      <c r="D772" s="49"/>
      <c r="E772" s="56"/>
      <c r="F772" s="43"/>
      <c r="H772" s="45"/>
      <c r="I772" s="46"/>
    </row>
    <row r="773" spans="3:9" ht="14.1" customHeight="1" x14ac:dyDescent="0.2">
      <c r="C773" s="48"/>
      <c r="D773" s="49"/>
      <c r="E773" s="56"/>
      <c r="F773" s="43"/>
      <c r="H773" s="45"/>
      <c r="I773" s="46"/>
    </row>
    <row r="774" spans="3:9" ht="14.1" customHeight="1" x14ac:dyDescent="0.2">
      <c r="C774" s="48"/>
      <c r="D774" s="49"/>
      <c r="E774" s="56"/>
      <c r="F774" s="43"/>
      <c r="H774" s="45"/>
      <c r="I774" s="46"/>
    </row>
    <row r="775" spans="3:9" ht="14.1" customHeight="1" x14ac:dyDescent="0.2">
      <c r="C775" s="48"/>
      <c r="D775" s="49"/>
      <c r="E775" s="56"/>
      <c r="F775" s="43"/>
      <c r="H775" s="45"/>
      <c r="I775" s="46"/>
    </row>
    <row r="776" spans="3:9" ht="14.1" customHeight="1" x14ac:dyDescent="0.2">
      <c r="C776" s="48"/>
      <c r="D776" s="49"/>
      <c r="E776" s="56"/>
      <c r="F776" s="43"/>
      <c r="H776" s="45"/>
      <c r="I776" s="46"/>
    </row>
    <row r="777" spans="3:9" ht="14.1" customHeight="1" x14ac:dyDescent="0.2">
      <c r="C777" s="48"/>
      <c r="D777" s="49"/>
      <c r="E777" s="56"/>
      <c r="F777" s="43"/>
      <c r="H777" s="45"/>
      <c r="I777" s="46"/>
    </row>
    <row r="778" spans="3:9" ht="14.1" customHeight="1" x14ac:dyDescent="0.2">
      <c r="C778" s="48"/>
      <c r="D778" s="49"/>
      <c r="E778" s="56"/>
      <c r="F778" s="43"/>
      <c r="H778" s="45"/>
      <c r="I778" s="46"/>
    </row>
    <row r="779" spans="3:9" ht="14.1" customHeight="1" x14ac:dyDescent="0.2">
      <c r="C779" s="48"/>
      <c r="D779" s="49"/>
      <c r="E779" s="56"/>
      <c r="F779" s="43"/>
      <c r="H779" s="45"/>
      <c r="I779" s="46"/>
    </row>
    <row r="780" spans="3:9" ht="14.1" customHeight="1" x14ac:dyDescent="0.2">
      <c r="C780" s="48"/>
      <c r="D780" s="49"/>
      <c r="E780" s="56"/>
      <c r="F780" s="43"/>
      <c r="H780" s="45"/>
      <c r="I780" s="46"/>
    </row>
    <row r="781" spans="3:9" ht="14.1" customHeight="1" x14ac:dyDescent="0.2">
      <c r="C781" s="48"/>
      <c r="D781" s="49"/>
      <c r="E781" s="56"/>
      <c r="F781" s="43"/>
      <c r="H781" s="45"/>
      <c r="I781" s="46"/>
    </row>
    <row r="782" spans="3:9" ht="14.1" customHeight="1" x14ac:dyDescent="0.2">
      <c r="C782" s="48"/>
      <c r="D782" s="49"/>
      <c r="E782" s="56"/>
      <c r="F782" s="43"/>
      <c r="H782" s="45"/>
      <c r="I782" s="46"/>
    </row>
    <row r="783" spans="3:9" ht="14.1" customHeight="1" x14ac:dyDescent="0.2">
      <c r="C783" s="48"/>
      <c r="D783" s="49"/>
      <c r="E783" s="56"/>
      <c r="F783" s="43"/>
      <c r="H783" s="45"/>
      <c r="I783" s="46"/>
    </row>
    <row r="784" spans="3:9" ht="14.1" customHeight="1" x14ac:dyDescent="0.2">
      <c r="C784" s="48"/>
      <c r="D784" s="49"/>
      <c r="E784" s="56"/>
      <c r="F784" s="43"/>
      <c r="H784" s="45"/>
      <c r="I784" s="46"/>
    </row>
    <row r="785" spans="3:9" ht="14.1" customHeight="1" x14ac:dyDescent="0.2">
      <c r="C785" s="48"/>
      <c r="D785" s="49"/>
      <c r="E785" s="56"/>
      <c r="F785" s="43"/>
      <c r="H785" s="45"/>
      <c r="I785" s="46"/>
    </row>
    <row r="786" spans="3:9" ht="14.1" customHeight="1" x14ac:dyDescent="0.2">
      <c r="C786" s="48"/>
      <c r="D786" s="49"/>
      <c r="E786" s="56"/>
      <c r="F786" s="43"/>
      <c r="H786" s="45"/>
      <c r="I786" s="46"/>
    </row>
    <row r="787" spans="3:9" ht="14.1" customHeight="1" x14ac:dyDescent="0.2">
      <c r="C787" s="48"/>
      <c r="D787" s="49"/>
      <c r="E787" s="56"/>
      <c r="F787" s="43"/>
      <c r="H787" s="45"/>
      <c r="I787" s="46"/>
    </row>
    <row r="788" spans="3:9" ht="14.1" customHeight="1" x14ac:dyDescent="0.2">
      <c r="C788" s="48"/>
      <c r="D788" s="49"/>
      <c r="E788" s="56"/>
      <c r="F788" s="43"/>
      <c r="H788" s="45"/>
      <c r="I788" s="46"/>
    </row>
    <row r="789" spans="3:9" ht="14.1" customHeight="1" x14ac:dyDescent="0.2">
      <c r="C789" s="48"/>
      <c r="D789" s="49"/>
      <c r="E789" s="56"/>
      <c r="F789" s="43"/>
      <c r="H789" s="45"/>
      <c r="I789" s="46"/>
    </row>
    <row r="790" spans="3:9" ht="14.1" customHeight="1" x14ac:dyDescent="0.2">
      <c r="C790" s="48"/>
      <c r="D790" s="49"/>
      <c r="E790" s="56"/>
      <c r="F790" s="43"/>
      <c r="H790" s="45"/>
      <c r="I790" s="46"/>
    </row>
    <row r="791" spans="3:9" ht="14.1" customHeight="1" x14ac:dyDescent="0.2">
      <c r="C791" s="48"/>
      <c r="D791" s="49"/>
      <c r="E791" s="56"/>
      <c r="F791" s="43"/>
      <c r="H791" s="45"/>
      <c r="I791" s="46"/>
    </row>
    <row r="792" spans="3:9" ht="14.1" customHeight="1" x14ac:dyDescent="0.2">
      <c r="C792" s="48"/>
      <c r="D792" s="49"/>
      <c r="E792" s="56"/>
      <c r="F792" s="43"/>
      <c r="H792" s="45"/>
      <c r="I792" s="46"/>
    </row>
    <row r="793" spans="3:9" ht="14.1" customHeight="1" x14ac:dyDescent="0.2">
      <c r="C793" s="48"/>
      <c r="D793" s="49"/>
      <c r="E793" s="56"/>
      <c r="F793" s="43"/>
      <c r="H793" s="45"/>
      <c r="I793" s="46"/>
    </row>
    <row r="794" spans="3:9" ht="14.1" customHeight="1" x14ac:dyDescent="0.2">
      <c r="C794" s="48"/>
      <c r="D794" s="49"/>
      <c r="E794" s="56"/>
      <c r="F794" s="43"/>
      <c r="H794" s="45"/>
      <c r="I794" s="46"/>
    </row>
    <row r="795" spans="3:9" ht="14.1" customHeight="1" x14ac:dyDescent="0.2">
      <c r="C795" s="48"/>
      <c r="D795" s="49"/>
      <c r="E795" s="56"/>
      <c r="F795" s="43"/>
      <c r="H795" s="45"/>
      <c r="I795" s="46"/>
    </row>
    <row r="796" spans="3:9" ht="14.1" customHeight="1" x14ac:dyDescent="0.2">
      <c r="C796" s="48"/>
      <c r="D796" s="49"/>
      <c r="E796" s="56"/>
      <c r="F796" s="43"/>
      <c r="H796" s="45"/>
      <c r="I796" s="46"/>
    </row>
    <row r="797" spans="3:9" ht="14.1" customHeight="1" x14ac:dyDescent="0.2">
      <c r="C797" s="48"/>
      <c r="D797" s="49"/>
      <c r="E797" s="56"/>
      <c r="F797" s="43"/>
      <c r="H797" s="45"/>
      <c r="I797" s="46"/>
    </row>
    <row r="798" spans="3:9" ht="14.1" customHeight="1" x14ac:dyDescent="0.2">
      <c r="C798" s="48"/>
      <c r="D798" s="49"/>
      <c r="E798" s="56"/>
      <c r="F798" s="43"/>
      <c r="H798" s="45"/>
      <c r="I798" s="46"/>
    </row>
    <row r="799" spans="3:9" ht="14.1" customHeight="1" x14ac:dyDescent="0.2">
      <c r="C799" s="48"/>
      <c r="D799" s="49"/>
      <c r="E799" s="56"/>
      <c r="F799" s="43"/>
      <c r="H799" s="45"/>
      <c r="I799" s="46"/>
    </row>
    <row r="800" spans="3:9" ht="14.1" customHeight="1" x14ac:dyDescent="0.2">
      <c r="C800" s="48"/>
      <c r="D800" s="49"/>
      <c r="E800" s="56"/>
      <c r="F800" s="43"/>
      <c r="H800" s="45"/>
      <c r="I800" s="46"/>
    </row>
    <row r="801" spans="3:9" ht="14.1" customHeight="1" x14ac:dyDescent="0.2">
      <c r="C801" s="48"/>
      <c r="D801" s="49"/>
      <c r="E801" s="56"/>
      <c r="F801" s="43"/>
      <c r="H801" s="45"/>
      <c r="I801" s="46"/>
    </row>
    <row r="802" spans="3:9" ht="14.1" customHeight="1" x14ac:dyDescent="0.2">
      <c r="C802" s="48"/>
      <c r="D802" s="49"/>
      <c r="E802" s="56"/>
      <c r="F802" s="43"/>
      <c r="H802" s="45"/>
      <c r="I802" s="46"/>
    </row>
    <row r="803" spans="3:9" ht="14.1" customHeight="1" x14ac:dyDescent="0.2">
      <c r="C803" s="48"/>
      <c r="D803" s="49"/>
      <c r="E803" s="56"/>
      <c r="F803" s="43"/>
      <c r="H803" s="45"/>
      <c r="I803" s="46"/>
    </row>
    <row r="804" spans="3:9" ht="14.1" customHeight="1" x14ac:dyDescent="0.2">
      <c r="C804" s="48"/>
      <c r="D804" s="49"/>
      <c r="E804" s="56"/>
      <c r="F804" s="43"/>
      <c r="H804" s="45"/>
      <c r="I804" s="46"/>
    </row>
    <row r="805" spans="3:9" ht="14.1" customHeight="1" x14ac:dyDescent="0.2">
      <c r="C805" s="48"/>
      <c r="D805" s="49"/>
      <c r="E805" s="56"/>
      <c r="F805" s="43"/>
      <c r="H805" s="45"/>
      <c r="I805" s="46"/>
    </row>
    <row r="806" spans="3:9" ht="14.1" customHeight="1" x14ac:dyDescent="0.2">
      <c r="C806" s="48"/>
      <c r="D806" s="49"/>
      <c r="E806" s="56"/>
      <c r="F806" s="43"/>
      <c r="H806" s="45"/>
      <c r="I806" s="46"/>
    </row>
    <row r="807" spans="3:9" ht="14.1" customHeight="1" x14ac:dyDescent="0.2">
      <c r="C807" s="48"/>
      <c r="D807" s="49"/>
      <c r="E807" s="56"/>
      <c r="F807" s="43"/>
      <c r="H807" s="45"/>
      <c r="I807" s="46"/>
    </row>
    <row r="808" spans="3:9" ht="14.1" customHeight="1" x14ac:dyDescent="0.2">
      <c r="C808" s="48"/>
      <c r="D808" s="49"/>
      <c r="E808" s="56"/>
      <c r="F808" s="43"/>
      <c r="H808" s="45"/>
      <c r="I808" s="46"/>
    </row>
    <row r="809" spans="3:9" ht="14.1" customHeight="1" x14ac:dyDescent="0.2">
      <c r="C809" s="48"/>
      <c r="D809" s="49"/>
      <c r="E809" s="56"/>
      <c r="F809" s="43"/>
      <c r="H809" s="45"/>
      <c r="I809" s="46"/>
    </row>
    <row r="810" spans="3:9" ht="14.1" customHeight="1" x14ac:dyDescent="0.2">
      <c r="C810" s="48"/>
      <c r="D810" s="49"/>
      <c r="E810" s="56"/>
      <c r="F810" s="43"/>
      <c r="H810" s="45"/>
      <c r="I810" s="46"/>
    </row>
    <row r="811" spans="3:9" ht="14.1" customHeight="1" x14ac:dyDescent="0.2">
      <c r="C811" s="48"/>
      <c r="D811" s="49"/>
      <c r="E811" s="56"/>
      <c r="F811" s="43"/>
      <c r="H811" s="45"/>
      <c r="I811" s="46"/>
    </row>
    <row r="812" spans="3:9" ht="14.1" customHeight="1" x14ac:dyDescent="0.2">
      <c r="C812" s="48"/>
      <c r="D812" s="49"/>
      <c r="E812" s="56"/>
      <c r="F812" s="43"/>
      <c r="H812" s="45"/>
      <c r="I812" s="46"/>
    </row>
    <row r="813" spans="3:9" ht="14.1" customHeight="1" x14ac:dyDescent="0.2">
      <c r="C813" s="48"/>
      <c r="D813" s="49"/>
      <c r="E813" s="56"/>
      <c r="F813" s="43"/>
      <c r="H813" s="45"/>
      <c r="I813" s="46"/>
    </row>
    <row r="814" spans="3:9" ht="14.1" customHeight="1" x14ac:dyDescent="0.2">
      <c r="C814" s="48"/>
      <c r="D814" s="49"/>
      <c r="E814" s="56"/>
      <c r="F814" s="43"/>
      <c r="H814" s="45"/>
      <c r="I814" s="46"/>
    </row>
    <row r="815" spans="3:9" ht="14.1" customHeight="1" x14ac:dyDescent="0.2">
      <c r="C815" s="48"/>
      <c r="D815" s="49"/>
      <c r="E815" s="56"/>
      <c r="F815" s="43"/>
      <c r="H815" s="45"/>
      <c r="I815" s="46"/>
    </row>
    <row r="816" spans="3:9" ht="14.1" customHeight="1" x14ac:dyDescent="0.2">
      <c r="C816" s="48"/>
      <c r="D816" s="49"/>
      <c r="E816" s="56"/>
      <c r="F816" s="43"/>
      <c r="H816" s="45"/>
      <c r="I816" s="46"/>
    </row>
    <row r="817" spans="3:9" ht="14.1" customHeight="1" x14ac:dyDescent="0.2">
      <c r="C817" s="48"/>
      <c r="D817" s="49"/>
      <c r="E817" s="56"/>
      <c r="F817" s="43"/>
      <c r="H817" s="45"/>
      <c r="I817" s="46"/>
    </row>
    <row r="818" spans="3:9" ht="14.1" customHeight="1" x14ac:dyDescent="0.2">
      <c r="C818" s="48"/>
      <c r="D818" s="49"/>
      <c r="E818" s="56"/>
      <c r="F818" s="43"/>
      <c r="H818" s="45"/>
      <c r="I818" s="46"/>
    </row>
    <row r="819" spans="3:9" ht="14.1" customHeight="1" x14ac:dyDescent="0.2">
      <c r="C819" s="48"/>
      <c r="D819" s="49"/>
      <c r="E819" s="56"/>
      <c r="F819" s="43"/>
      <c r="H819" s="45"/>
      <c r="I819" s="46"/>
    </row>
    <row r="820" spans="3:9" ht="14.1" customHeight="1" x14ac:dyDescent="0.2">
      <c r="C820" s="48"/>
      <c r="D820" s="49"/>
      <c r="E820" s="56"/>
      <c r="F820" s="43"/>
      <c r="H820" s="45"/>
      <c r="I820" s="46"/>
    </row>
    <row r="821" spans="3:9" ht="14.1" customHeight="1" x14ac:dyDescent="0.2">
      <c r="C821" s="48"/>
      <c r="D821" s="49"/>
      <c r="E821" s="56"/>
      <c r="F821" s="43"/>
      <c r="H821" s="45"/>
      <c r="I821" s="46"/>
    </row>
    <row r="822" spans="3:9" ht="14.1" customHeight="1" x14ac:dyDescent="0.2">
      <c r="C822" s="48"/>
      <c r="D822" s="49"/>
      <c r="E822" s="56"/>
      <c r="F822" s="43"/>
      <c r="H822" s="45"/>
      <c r="I822" s="46"/>
    </row>
    <row r="823" spans="3:9" ht="14.1" customHeight="1" x14ac:dyDescent="0.2">
      <c r="C823" s="48"/>
      <c r="D823" s="49"/>
      <c r="E823" s="56"/>
      <c r="F823" s="43"/>
      <c r="H823" s="45"/>
      <c r="I823" s="46"/>
    </row>
    <row r="824" spans="3:9" ht="14.1" customHeight="1" x14ac:dyDescent="0.2">
      <c r="C824" s="48"/>
      <c r="D824" s="49"/>
      <c r="E824" s="56"/>
      <c r="F824" s="43"/>
      <c r="H824" s="45"/>
      <c r="I824" s="46"/>
    </row>
    <row r="825" spans="3:9" ht="14.1" customHeight="1" x14ac:dyDescent="0.2">
      <c r="C825" s="48"/>
      <c r="D825" s="49"/>
      <c r="E825" s="56"/>
      <c r="F825" s="43"/>
      <c r="H825" s="45"/>
      <c r="I825" s="46"/>
    </row>
    <row r="826" spans="3:9" ht="14.1" customHeight="1" x14ac:dyDescent="0.2">
      <c r="C826" s="48"/>
      <c r="D826" s="49"/>
      <c r="E826" s="56"/>
      <c r="F826" s="43"/>
      <c r="H826" s="45"/>
      <c r="I826" s="46"/>
    </row>
    <row r="827" spans="3:9" ht="14.1" customHeight="1" x14ac:dyDescent="0.2">
      <c r="C827" s="48"/>
      <c r="D827" s="49"/>
      <c r="E827" s="56"/>
      <c r="F827" s="43"/>
      <c r="H827" s="45"/>
      <c r="I827" s="46"/>
    </row>
    <row r="828" spans="3:9" ht="14.1" customHeight="1" x14ac:dyDescent="0.2">
      <c r="C828" s="48"/>
      <c r="D828" s="49"/>
      <c r="E828" s="56"/>
      <c r="F828" s="43"/>
      <c r="H828" s="45"/>
      <c r="I828" s="46"/>
    </row>
    <row r="829" spans="3:9" ht="14.1" customHeight="1" x14ac:dyDescent="0.2">
      <c r="C829" s="48"/>
      <c r="D829" s="49"/>
      <c r="E829" s="56"/>
      <c r="F829" s="43"/>
      <c r="H829" s="45"/>
      <c r="I829" s="46"/>
    </row>
    <row r="830" spans="3:9" ht="14.1" customHeight="1" x14ac:dyDescent="0.2">
      <c r="C830" s="48"/>
      <c r="D830" s="49"/>
      <c r="E830" s="56"/>
      <c r="F830" s="43"/>
      <c r="H830" s="45"/>
      <c r="I830" s="46"/>
    </row>
    <row r="831" spans="3:9" ht="14.1" customHeight="1" x14ac:dyDescent="0.2">
      <c r="C831" s="48"/>
      <c r="D831" s="49"/>
      <c r="E831" s="56"/>
      <c r="F831" s="43"/>
      <c r="H831" s="45"/>
      <c r="I831" s="46"/>
    </row>
    <row r="832" spans="3:9" ht="14.1" customHeight="1" x14ac:dyDescent="0.2">
      <c r="C832" s="48"/>
      <c r="D832" s="49"/>
      <c r="E832" s="56"/>
      <c r="F832" s="43"/>
      <c r="H832" s="45"/>
      <c r="I832" s="46"/>
    </row>
    <row r="833" spans="3:9" ht="14.1" customHeight="1" x14ac:dyDescent="0.2">
      <c r="C833" s="48"/>
      <c r="D833" s="49"/>
      <c r="E833" s="56"/>
      <c r="F833" s="43"/>
      <c r="H833" s="45"/>
      <c r="I833" s="46"/>
    </row>
    <row r="834" spans="3:9" ht="14.1" customHeight="1" x14ac:dyDescent="0.2">
      <c r="C834" s="48"/>
      <c r="D834" s="49"/>
      <c r="E834" s="56"/>
      <c r="F834" s="43"/>
      <c r="H834" s="45"/>
      <c r="I834" s="46"/>
    </row>
    <row r="835" spans="3:9" ht="14.1" customHeight="1" x14ac:dyDescent="0.2">
      <c r="C835" s="48"/>
      <c r="D835" s="49"/>
      <c r="E835" s="56"/>
      <c r="F835" s="43"/>
      <c r="H835" s="45"/>
      <c r="I835" s="46"/>
    </row>
    <row r="836" spans="3:9" ht="14.1" customHeight="1" x14ac:dyDescent="0.2">
      <c r="C836" s="48"/>
      <c r="D836" s="49"/>
      <c r="E836" s="56"/>
      <c r="F836" s="43"/>
      <c r="H836" s="45"/>
      <c r="I836" s="46"/>
    </row>
    <row r="837" spans="3:9" ht="14.1" customHeight="1" x14ac:dyDescent="0.2">
      <c r="C837" s="48"/>
      <c r="D837" s="49"/>
      <c r="E837" s="56"/>
      <c r="F837" s="43"/>
      <c r="H837" s="45"/>
      <c r="I837" s="46"/>
    </row>
    <row r="838" spans="3:9" ht="14.1" customHeight="1" x14ac:dyDescent="0.2">
      <c r="C838" s="48"/>
      <c r="D838" s="49"/>
      <c r="E838" s="56"/>
      <c r="F838" s="43"/>
      <c r="H838" s="45"/>
      <c r="I838" s="46"/>
    </row>
    <row r="839" spans="3:9" ht="14.1" customHeight="1" x14ac:dyDescent="0.2">
      <c r="C839" s="48"/>
      <c r="D839" s="49"/>
      <c r="E839" s="56"/>
      <c r="F839" s="43"/>
      <c r="H839" s="45"/>
      <c r="I839" s="46"/>
    </row>
    <row r="840" spans="3:9" ht="14.1" customHeight="1" x14ac:dyDescent="0.2">
      <c r="C840" s="48"/>
      <c r="D840" s="49"/>
      <c r="E840" s="56"/>
      <c r="F840" s="43"/>
      <c r="H840" s="45"/>
      <c r="I840" s="46"/>
    </row>
    <row r="841" spans="3:9" ht="14.1" customHeight="1" x14ac:dyDescent="0.2">
      <c r="C841" s="48"/>
      <c r="D841" s="49"/>
      <c r="E841" s="56"/>
      <c r="F841" s="43"/>
      <c r="H841" s="45"/>
      <c r="I841" s="46"/>
    </row>
    <row r="842" spans="3:9" ht="14.1" customHeight="1" x14ac:dyDescent="0.2">
      <c r="C842" s="48"/>
      <c r="D842" s="49"/>
      <c r="E842" s="56"/>
      <c r="F842" s="43"/>
      <c r="H842" s="45"/>
      <c r="I842" s="46"/>
    </row>
    <row r="843" spans="3:9" ht="14.1" customHeight="1" x14ac:dyDescent="0.2">
      <c r="C843" s="48"/>
      <c r="D843" s="49"/>
      <c r="E843" s="56"/>
      <c r="F843" s="43"/>
      <c r="H843" s="45"/>
      <c r="I843" s="46"/>
    </row>
    <row r="844" spans="3:9" ht="14.1" customHeight="1" x14ac:dyDescent="0.2">
      <c r="C844" s="48"/>
      <c r="D844" s="49"/>
      <c r="E844" s="56"/>
      <c r="F844" s="43"/>
      <c r="H844" s="45"/>
      <c r="I844" s="46"/>
    </row>
    <row r="845" spans="3:9" ht="14.1" customHeight="1" x14ac:dyDescent="0.2">
      <c r="C845" s="48"/>
      <c r="D845" s="49"/>
      <c r="E845" s="56"/>
      <c r="F845" s="43"/>
      <c r="H845" s="45"/>
      <c r="I845" s="46"/>
    </row>
    <row r="846" spans="3:9" ht="14.1" customHeight="1" x14ac:dyDescent="0.2">
      <c r="C846" s="48"/>
      <c r="D846" s="49"/>
      <c r="E846" s="56"/>
      <c r="F846" s="43"/>
      <c r="H846" s="45"/>
      <c r="I846" s="46"/>
    </row>
    <row r="847" spans="3:9" ht="14.1" customHeight="1" x14ac:dyDescent="0.2">
      <c r="C847" s="48"/>
      <c r="D847" s="49"/>
      <c r="E847" s="56"/>
      <c r="F847" s="43"/>
      <c r="H847" s="45"/>
      <c r="I847" s="46"/>
    </row>
    <row r="848" spans="3:9" ht="14.1" customHeight="1" x14ac:dyDescent="0.2">
      <c r="C848" s="48"/>
      <c r="D848" s="49"/>
      <c r="E848" s="56"/>
      <c r="F848" s="43"/>
      <c r="H848" s="45"/>
      <c r="I848" s="46"/>
    </row>
    <row r="849" spans="3:9" ht="14.1" customHeight="1" x14ac:dyDescent="0.2">
      <c r="C849" s="48"/>
      <c r="D849" s="49"/>
      <c r="E849" s="56"/>
      <c r="F849" s="43"/>
      <c r="H849" s="45"/>
      <c r="I849" s="46"/>
    </row>
    <row r="850" spans="3:9" ht="14.1" customHeight="1" x14ac:dyDescent="0.2">
      <c r="C850" s="48"/>
      <c r="D850" s="49"/>
      <c r="E850" s="56"/>
      <c r="F850" s="43"/>
      <c r="H850" s="45"/>
      <c r="I850" s="46"/>
    </row>
    <row r="851" spans="3:9" ht="14.1" customHeight="1" x14ac:dyDescent="0.2">
      <c r="C851" s="48"/>
      <c r="D851" s="49"/>
      <c r="E851" s="56"/>
      <c r="F851" s="43"/>
      <c r="H851" s="45"/>
      <c r="I851" s="46"/>
    </row>
    <row r="852" spans="3:9" ht="14.1" customHeight="1" x14ac:dyDescent="0.2">
      <c r="C852" s="48"/>
      <c r="D852" s="49"/>
      <c r="E852" s="56"/>
      <c r="F852" s="43"/>
      <c r="H852" s="45"/>
      <c r="I852" s="46"/>
    </row>
    <row r="853" spans="3:9" ht="14.1" customHeight="1" x14ac:dyDescent="0.2">
      <c r="C853" s="48"/>
      <c r="D853" s="49"/>
      <c r="E853" s="56"/>
      <c r="F853" s="43"/>
      <c r="H853" s="45"/>
      <c r="I853" s="46"/>
    </row>
    <row r="854" spans="3:9" ht="14.1" customHeight="1" x14ac:dyDescent="0.2">
      <c r="C854" s="48"/>
      <c r="D854" s="49"/>
      <c r="E854" s="56"/>
      <c r="F854" s="43"/>
      <c r="H854" s="45"/>
      <c r="I854" s="46"/>
    </row>
    <row r="855" spans="3:9" ht="14.1" customHeight="1" x14ac:dyDescent="0.2">
      <c r="C855" s="48"/>
      <c r="D855" s="49"/>
      <c r="E855" s="56"/>
      <c r="F855" s="43"/>
      <c r="H855" s="45"/>
      <c r="I855" s="46"/>
    </row>
    <row r="856" spans="3:9" ht="14.1" customHeight="1" x14ac:dyDescent="0.2">
      <c r="C856" s="48"/>
      <c r="D856" s="49"/>
      <c r="E856" s="56"/>
      <c r="F856" s="43"/>
      <c r="H856" s="45"/>
      <c r="I856" s="46"/>
    </row>
    <row r="857" spans="3:9" ht="14.1" customHeight="1" x14ac:dyDescent="0.2">
      <c r="C857" s="48"/>
      <c r="D857" s="49"/>
      <c r="E857" s="56"/>
      <c r="F857" s="43"/>
      <c r="H857" s="45"/>
      <c r="I857" s="46"/>
    </row>
    <row r="858" spans="3:9" ht="14.1" customHeight="1" x14ac:dyDescent="0.2">
      <c r="C858" s="48"/>
      <c r="D858" s="49"/>
      <c r="E858" s="56"/>
      <c r="F858" s="43"/>
      <c r="H858" s="45"/>
      <c r="I858" s="46"/>
    </row>
    <row r="859" spans="3:9" ht="14.1" customHeight="1" x14ac:dyDescent="0.2">
      <c r="C859" s="48"/>
      <c r="D859" s="49"/>
      <c r="E859" s="56"/>
      <c r="F859" s="43"/>
      <c r="H859" s="45"/>
      <c r="I859" s="46"/>
    </row>
    <row r="860" spans="3:9" ht="14.1" customHeight="1" x14ac:dyDescent="0.2">
      <c r="C860" s="48"/>
      <c r="D860" s="49"/>
      <c r="E860" s="56"/>
      <c r="F860" s="43"/>
      <c r="H860" s="45"/>
      <c r="I860" s="46"/>
    </row>
    <row r="861" spans="3:9" ht="14.1" customHeight="1" x14ac:dyDescent="0.2">
      <c r="C861" s="48"/>
      <c r="D861" s="49"/>
      <c r="E861" s="56"/>
      <c r="F861" s="43"/>
      <c r="H861" s="45"/>
      <c r="I861" s="46"/>
    </row>
    <row r="862" spans="3:9" ht="14.1" customHeight="1" x14ac:dyDescent="0.2">
      <c r="C862" s="48"/>
      <c r="D862" s="49"/>
      <c r="E862" s="56"/>
      <c r="F862" s="43"/>
      <c r="H862" s="45"/>
      <c r="I862" s="46"/>
    </row>
    <row r="863" spans="3:9" ht="14.1" customHeight="1" x14ac:dyDescent="0.2">
      <c r="C863" s="48"/>
      <c r="D863" s="49"/>
      <c r="E863" s="56"/>
      <c r="F863" s="43"/>
      <c r="H863" s="45"/>
      <c r="I863" s="46"/>
    </row>
    <row r="864" spans="3:9" ht="14.1" customHeight="1" x14ac:dyDescent="0.2">
      <c r="C864" s="48"/>
      <c r="D864" s="49"/>
      <c r="E864" s="56"/>
      <c r="F864" s="43"/>
      <c r="H864" s="45"/>
      <c r="I864" s="46"/>
    </row>
    <row r="865" spans="3:9" ht="14.1" customHeight="1" x14ac:dyDescent="0.2">
      <c r="C865" s="48"/>
      <c r="D865" s="49"/>
      <c r="E865" s="56"/>
      <c r="F865" s="43"/>
      <c r="H865" s="45"/>
      <c r="I865" s="46"/>
    </row>
    <row r="866" spans="3:9" ht="14.1" customHeight="1" x14ac:dyDescent="0.2">
      <c r="C866" s="48"/>
      <c r="D866" s="49"/>
      <c r="E866" s="56"/>
      <c r="F866" s="43"/>
      <c r="H866" s="45"/>
      <c r="I866" s="46"/>
    </row>
    <row r="867" spans="3:9" ht="14.1" customHeight="1" x14ac:dyDescent="0.2">
      <c r="C867" s="48"/>
      <c r="D867" s="49"/>
      <c r="E867" s="56"/>
      <c r="F867" s="43"/>
      <c r="H867" s="45"/>
      <c r="I867" s="46"/>
    </row>
    <row r="868" spans="3:9" ht="14.1" customHeight="1" x14ac:dyDescent="0.2">
      <c r="C868" s="48"/>
      <c r="D868" s="49"/>
      <c r="E868" s="56"/>
      <c r="F868" s="43"/>
      <c r="H868" s="45"/>
      <c r="I868" s="46"/>
    </row>
    <row r="869" spans="3:9" ht="14.1" customHeight="1" x14ac:dyDescent="0.2">
      <c r="C869" s="48"/>
      <c r="D869" s="49"/>
      <c r="E869" s="56"/>
      <c r="F869" s="43"/>
      <c r="H869" s="45"/>
      <c r="I869" s="46"/>
    </row>
    <row r="870" spans="3:9" ht="14.1" customHeight="1" x14ac:dyDescent="0.2">
      <c r="C870" s="48"/>
      <c r="D870" s="49"/>
      <c r="E870" s="56"/>
      <c r="F870" s="43"/>
      <c r="H870" s="45"/>
      <c r="I870" s="46"/>
    </row>
    <row r="871" spans="3:9" ht="14.1" customHeight="1" x14ac:dyDescent="0.2">
      <c r="C871" s="48"/>
      <c r="D871" s="49"/>
      <c r="E871" s="56"/>
      <c r="F871" s="43"/>
      <c r="H871" s="45"/>
      <c r="I871" s="46"/>
    </row>
    <row r="872" spans="3:9" ht="14.1" customHeight="1" x14ac:dyDescent="0.2">
      <c r="C872" s="48"/>
      <c r="D872" s="49"/>
      <c r="E872" s="56"/>
      <c r="F872" s="43"/>
      <c r="H872" s="45"/>
      <c r="I872" s="46"/>
    </row>
    <row r="873" spans="3:9" ht="14.1" customHeight="1" x14ac:dyDescent="0.2">
      <c r="C873" s="48"/>
      <c r="D873" s="49"/>
      <c r="E873" s="56"/>
      <c r="F873" s="43"/>
      <c r="H873" s="45"/>
      <c r="I873" s="46"/>
    </row>
    <row r="874" spans="3:9" ht="14.1" customHeight="1" x14ac:dyDescent="0.2">
      <c r="C874" s="48"/>
      <c r="D874" s="49"/>
      <c r="E874" s="56"/>
      <c r="F874" s="43"/>
      <c r="H874" s="45"/>
      <c r="I874" s="46"/>
    </row>
    <row r="875" spans="3:9" ht="14.1" customHeight="1" x14ac:dyDescent="0.2">
      <c r="C875" s="48"/>
      <c r="D875" s="49"/>
      <c r="E875" s="56"/>
      <c r="F875" s="43"/>
      <c r="H875" s="45"/>
      <c r="I875" s="46"/>
    </row>
    <row r="876" spans="3:9" ht="14.1" customHeight="1" x14ac:dyDescent="0.2">
      <c r="C876" s="48"/>
      <c r="D876" s="49"/>
      <c r="E876" s="56"/>
      <c r="F876" s="43"/>
      <c r="H876" s="45"/>
      <c r="I876" s="46"/>
    </row>
    <row r="877" spans="3:9" ht="14.1" customHeight="1" x14ac:dyDescent="0.2">
      <c r="C877" s="48"/>
      <c r="D877" s="49"/>
      <c r="E877" s="56"/>
      <c r="F877" s="43"/>
      <c r="H877" s="45"/>
      <c r="I877" s="46"/>
    </row>
    <row r="878" spans="3:9" ht="14.1" customHeight="1" x14ac:dyDescent="0.2">
      <c r="C878" s="48"/>
      <c r="D878" s="49"/>
      <c r="E878" s="56"/>
      <c r="F878" s="43"/>
      <c r="H878" s="45"/>
      <c r="I878" s="46"/>
    </row>
    <row r="879" spans="3:9" ht="14.1" customHeight="1" x14ac:dyDescent="0.2">
      <c r="C879" s="48"/>
      <c r="D879" s="49"/>
      <c r="E879" s="56"/>
      <c r="F879" s="43"/>
      <c r="H879" s="45"/>
      <c r="I879" s="46"/>
    </row>
    <row r="880" spans="3:9" ht="14.1" customHeight="1" x14ac:dyDescent="0.2">
      <c r="C880" s="48"/>
      <c r="D880" s="49"/>
      <c r="E880" s="56"/>
      <c r="F880" s="43"/>
      <c r="H880" s="45"/>
      <c r="I880" s="46"/>
    </row>
    <row r="881" spans="3:9" ht="14.1" customHeight="1" x14ac:dyDescent="0.2">
      <c r="C881" s="48"/>
      <c r="D881" s="49"/>
      <c r="E881" s="56"/>
      <c r="F881" s="43"/>
      <c r="H881" s="45"/>
      <c r="I881" s="46"/>
    </row>
    <row r="882" spans="3:9" ht="14.1" customHeight="1" x14ac:dyDescent="0.2">
      <c r="C882" s="48"/>
      <c r="D882" s="49"/>
      <c r="E882" s="56"/>
      <c r="F882" s="43"/>
      <c r="H882" s="45"/>
      <c r="I882" s="46"/>
    </row>
    <row r="883" spans="3:9" ht="14.1" customHeight="1" x14ac:dyDescent="0.2">
      <c r="C883" s="48"/>
      <c r="D883" s="49"/>
      <c r="E883" s="56"/>
      <c r="F883" s="43"/>
      <c r="H883" s="45"/>
      <c r="I883" s="46"/>
    </row>
    <row r="884" spans="3:9" ht="14.1" customHeight="1" x14ac:dyDescent="0.2">
      <c r="C884" s="48"/>
      <c r="D884" s="49"/>
      <c r="E884" s="56"/>
      <c r="F884" s="43"/>
      <c r="H884" s="45"/>
      <c r="I884" s="46"/>
    </row>
    <row r="885" spans="3:9" ht="14.1" customHeight="1" x14ac:dyDescent="0.2">
      <c r="C885" s="48"/>
      <c r="D885" s="49"/>
      <c r="E885" s="56"/>
      <c r="F885" s="43"/>
      <c r="H885" s="45"/>
      <c r="I885" s="46"/>
    </row>
    <row r="886" spans="3:9" ht="14.1" customHeight="1" x14ac:dyDescent="0.2">
      <c r="C886" s="48"/>
      <c r="D886" s="49"/>
      <c r="E886" s="56"/>
      <c r="F886" s="43"/>
      <c r="H886" s="45"/>
      <c r="I886" s="46"/>
    </row>
    <row r="887" spans="3:9" ht="14.1" customHeight="1" x14ac:dyDescent="0.2">
      <c r="C887" s="48"/>
      <c r="D887" s="49"/>
      <c r="E887" s="56"/>
      <c r="F887" s="43"/>
      <c r="H887" s="45"/>
      <c r="I887" s="46"/>
    </row>
    <row r="888" spans="3:9" ht="14.1" customHeight="1" x14ac:dyDescent="0.2">
      <c r="C888" s="48"/>
      <c r="D888" s="49"/>
      <c r="E888" s="56"/>
      <c r="F888" s="43"/>
      <c r="H888" s="45"/>
      <c r="I888" s="46"/>
    </row>
    <row r="889" spans="3:9" ht="14.1" customHeight="1" x14ac:dyDescent="0.2">
      <c r="C889" s="48"/>
      <c r="D889" s="49"/>
      <c r="E889" s="56"/>
      <c r="F889" s="43"/>
      <c r="H889" s="45"/>
      <c r="I889" s="46"/>
    </row>
    <row r="890" spans="3:9" ht="14.1" customHeight="1" x14ac:dyDescent="0.2">
      <c r="C890" s="48"/>
      <c r="D890" s="49"/>
      <c r="E890" s="56"/>
      <c r="F890" s="43"/>
      <c r="H890" s="45"/>
      <c r="I890" s="46"/>
    </row>
    <row r="891" spans="3:9" ht="14.1" customHeight="1" x14ac:dyDescent="0.2">
      <c r="C891" s="48"/>
      <c r="D891" s="49"/>
      <c r="E891" s="56"/>
      <c r="F891" s="43"/>
      <c r="H891" s="45"/>
      <c r="I891" s="46"/>
    </row>
    <row r="892" spans="3:9" ht="14.1" customHeight="1" x14ac:dyDescent="0.2">
      <c r="C892" s="48"/>
      <c r="D892" s="49"/>
      <c r="E892" s="56"/>
      <c r="F892" s="43"/>
      <c r="H892" s="45"/>
      <c r="I892" s="46"/>
    </row>
    <row r="893" spans="3:9" ht="14.1" customHeight="1" x14ac:dyDescent="0.2">
      <c r="C893" s="48"/>
      <c r="D893" s="49"/>
      <c r="E893" s="56"/>
      <c r="F893" s="43"/>
      <c r="H893" s="45"/>
      <c r="I893" s="46"/>
    </row>
    <row r="894" spans="3:9" ht="14.1" customHeight="1" x14ac:dyDescent="0.2">
      <c r="C894" s="48"/>
      <c r="D894" s="49"/>
      <c r="E894" s="56"/>
      <c r="F894" s="43"/>
      <c r="H894" s="45"/>
      <c r="I894" s="46"/>
    </row>
    <row r="895" spans="3:9" ht="14.1" customHeight="1" x14ac:dyDescent="0.2">
      <c r="C895" s="48"/>
      <c r="D895" s="49"/>
      <c r="E895" s="56"/>
      <c r="F895" s="43"/>
      <c r="H895" s="45"/>
      <c r="I895" s="46"/>
    </row>
    <row r="896" spans="3:9" ht="14.1" customHeight="1" x14ac:dyDescent="0.2">
      <c r="C896" s="48"/>
      <c r="D896" s="49"/>
      <c r="E896" s="56"/>
      <c r="F896" s="43"/>
      <c r="H896" s="45"/>
      <c r="I896" s="46"/>
    </row>
    <row r="897" spans="3:9" ht="14.1" customHeight="1" x14ac:dyDescent="0.2">
      <c r="C897" s="48"/>
      <c r="D897" s="49"/>
      <c r="E897" s="56"/>
      <c r="F897" s="43"/>
      <c r="H897" s="45"/>
      <c r="I897" s="46"/>
    </row>
    <row r="898" spans="3:9" ht="14.1" customHeight="1" x14ac:dyDescent="0.2">
      <c r="C898" s="48"/>
      <c r="D898" s="49"/>
      <c r="E898" s="56"/>
      <c r="F898" s="43"/>
      <c r="H898" s="45"/>
      <c r="I898" s="46"/>
    </row>
    <row r="899" spans="3:9" ht="14.1" customHeight="1" x14ac:dyDescent="0.2">
      <c r="C899" s="48"/>
      <c r="D899" s="49"/>
      <c r="E899" s="56"/>
      <c r="F899" s="43"/>
      <c r="H899" s="45"/>
      <c r="I899" s="46"/>
    </row>
    <row r="900" spans="3:9" ht="14.1" customHeight="1" x14ac:dyDescent="0.2">
      <c r="C900" s="48"/>
      <c r="D900" s="49"/>
      <c r="E900" s="56"/>
      <c r="F900" s="43"/>
      <c r="H900" s="45"/>
      <c r="I900" s="46"/>
    </row>
    <row r="901" spans="3:9" ht="14.1" customHeight="1" x14ac:dyDescent="0.2">
      <c r="C901" s="48"/>
      <c r="D901" s="49"/>
      <c r="E901" s="56"/>
      <c r="F901" s="43"/>
      <c r="H901" s="45"/>
      <c r="I901" s="46"/>
    </row>
    <row r="902" spans="3:9" ht="14.1" customHeight="1" x14ac:dyDescent="0.2">
      <c r="C902" s="48"/>
      <c r="D902" s="49"/>
      <c r="E902" s="56"/>
      <c r="F902" s="43"/>
      <c r="H902" s="45"/>
      <c r="I902" s="46"/>
    </row>
    <row r="903" spans="3:9" ht="14.1" customHeight="1" x14ac:dyDescent="0.2">
      <c r="C903" s="48"/>
      <c r="D903" s="49"/>
      <c r="E903" s="56"/>
      <c r="F903" s="43"/>
      <c r="H903" s="45"/>
      <c r="I903" s="46"/>
    </row>
    <row r="904" spans="3:9" ht="14.1" customHeight="1" x14ac:dyDescent="0.2">
      <c r="C904" s="48"/>
      <c r="D904" s="49"/>
      <c r="E904" s="56"/>
      <c r="F904" s="43"/>
      <c r="H904" s="45"/>
      <c r="I904" s="46"/>
    </row>
    <row r="905" spans="3:9" ht="14.1" customHeight="1" x14ac:dyDescent="0.2">
      <c r="C905" s="48"/>
      <c r="D905" s="49"/>
      <c r="E905" s="56"/>
      <c r="F905" s="43"/>
      <c r="H905" s="45"/>
      <c r="I905" s="46"/>
    </row>
    <row r="906" spans="3:9" ht="14.1" customHeight="1" x14ac:dyDescent="0.2">
      <c r="C906" s="48"/>
      <c r="D906" s="49"/>
      <c r="E906" s="56"/>
      <c r="F906" s="43"/>
      <c r="H906" s="45"/>
      <c r="I906" s="46"/>
    </row>
    <row r="907" spans="3:9" ht="14.1" customHeight="1" x14ac:dyDescent="0.2">
      <c r="C907" s="48"/>
      <c r="D907" s="49"/>
      <c r="E907" s="56"/>
      <c r="F907" s="43"/>
      <c r="H907" s="45"/>
      <c r="I907" s="46"/>
    </row>
    <row r="908" spans="3:9" ht="14.1" customHeight="1" x14ac:dyDescent="0.2">
      <c r="C908" s="48"/>
      <c r="D908" s="49"/>
      <c r="E908" s="56"/>
      <c r="F908" s="43"/>
      <c r="H908" s="45"/>
      <c r="I908" s="46"/>
    </row>
    <row r="909" spans="3:9" ht="14.1" customHeight="1" x14ac:dyDescent="0.2">
      <c r="C909" s="48"/>
      <c r="D909" s="49"/>
      <c r="E909" s="56"/>
      <c r="F909" s="43"/>
      <c r="H909" s="45"/>
      <c r="I909" s="46"/>
    </row>
    <row r="910" spans="3:9" ht="14.1" customHeight="1" x14ac:dyDescent="0.2">
      <c r="C910" s="48"/>
      <c r="D910" s="49"/>
      <c r="E910" s="56"/>
      <c r="F910" s="43"/>
      <c r="H910" s="45"/>
      <c r="I910" s="46"/>
    </row>
    <row r="911" spans="3:9" ht="14.1" customHeight="1" x14ac:dyDescent="0.2">
      <c r="C911" s="48"/>
      <c r="D911" s="49"/>
      <c r="E911" s="56"/>
      <c r="F911" s="43"/>
      <c r="H911" s="45"/>
      <c r="I911" s="46"/>
    </row>
    <row r="912" spans="3:9" ht="14.1" customHeight="1" x14ac:dyDescent="0.2">
      <c r="C912" s="48"/>
      <c r="D912" s="49"/>
      <c r="E912" s="56"/>
      <c r="F912" s="43"/>
      <c r="H912" s="45"/>
      <c r="I912" s="46"/>
    </row>
    <row r="913" spans="3:9" ht="14.1" customHeight="1" x14ac:dyDescent="0.2">
      <c r="C913" s="48"/>
      <c r="D913" s="49"/>
      <c r="E913" s="56"/>
      <c r="F913" s="43"/>
      <c r="H913" s="45"/>
      <c r="I913" s="46"/>
    </row>
    <row r="914" spans="3:9" ht="14.1" customHeight="1" x14ac:dyDescent="0.2">
      <c r="C914" s="48"/>
      <c r="D914" s="49"/>
      <c r="E914" s="56"/>
      <c r="F914" s="43"/>
      <c r="H914" s="45"/>
      <c r="I914" s="46"/>
    </row>
    <row r="915" spans="3:9" ht="14.1" customHeight="1" x14ac:dyDescent="0.2">
      <c r="C915" s="48"/>
      <c r="D915" s="49"/>
      <c r="E915" s="56"/>
      <c r="F915" s="43"/>
      <c r="H915" s="45"/>
      <c r="I915" s="46"/>
    </row>
    <row r="916" spans="3:9" ht="14.1" customHeight="1" x14ac:dyDescent="0.2">
      <c r="C916" s="48"/>
      <c r="D916" s="49"/>
      <c r="E916" s="56"/>
      <c r="F916" s="43"/>
      <c r="H916" s="45"/>
      <c r="I916" s="46"/>
    </row>
    <row r="917" spans="3:9" ht="14.1" customHeight="1" x14ac:dyDescent="0.2">
      <c r="C917" s="48"/>
      <c r="D917" s="49"/>
      <c r="E917" s="56"/>
      <c r="F917" s="43"/>
      <c r="H917" s="45"/>
      <c r="I917" s="46"/>
    </row>
    <row r="918" spans="3:9" ht="14.1" customHeight="1" x14ac:dyDescent="0.2">
      <c r="C918" s="48"/>
      <c r="D918" s="49"/>
      <c r="E918" s="56"/>
      <c r="F918" s="43"/>
      <c r="H918" s="45"/>
      <c r="I918" s="46"/>
    </row>
    <row r="919" spans="3:9" ht="14.1" customHeight="1" x14ac:dyDescent="0.2">
      <c r="C919" s="48"/>
      <c r="D919" s="49"/>
      <c r="E919" s="56"/>
      <c r="F919" s="43"/>
      <c r="H919" s="45"/>
      <c r="I919" s="46"/>
    </row>
    <row r="920" spans="3:9" ht="14.1" customHeight="1" x14ac:dyDescent="0.2">
      <c r="C920" s="48"/>
      <c r="D920" s="49"/>
      <c r="E920" s="56"/>
      <c r="F920" s="43"/>
      <c r="H920" s="45"/>
      <c r="I920" s="46"/>
    </row>
    <row r="921" spans="3:9" ht="14.1" customHeight="1" x14ac:dyDescent="0.2">
      <c r="C921" s="48"/>
      <c r="D921" s="49"/>
      <c r="E921" s="56"/>
      <c r="F921" s="43"/>
      <c r="H921" s="45"/>
      <c r="I921" s="46"/>
    </row>
    <row r="922" spans="3:9" ht="14.1" customHeight="1" x14ac:dyDescent="0.2">
      <c r="C922" s="48"/>
      <c r="D922" s="49"/>
      <c r="E922" s="56"/>
      <c r="F922" s="43"/>
      <c r="H922" s="45"/>
      <c r="I922" s="46"/>
    </row>
    <row r="923" spans="3:9" ht="14.1" customHeight="1" x14ac:dyDescent="0.2">
      <c r="C923" s="48"/>
      <c r="D923" s="49"/>
      <c r="E923" s="56"/>
      <c r="F923" s="43"/>
      <c r="H923" s="45"/>
      <c r="I923" s="46"/>
    </row>
    <row r="924" spans="3:9" ht="14.1" customHeight="1" x14ac:dyDescent="0.2">
      <c r="C924" s="48"/>
      <c r="D924" s="49"/>
      <c r="E924" s="56"/>
      <c r="F924" s="43"/>
      <c r="H924" s="45"/>
      <c r="I924" s="46"/>
    </row>
    <row r="925" spans="3:9" ht="14.1" customHeight="1" x14ac:dyDescent="0.2">
      <c r="C925" s="48"/>
      <c r="D925" s="49"/>
      <c r="E925" s="56"/>
      <c r="F925" s="43"/>
      <c r="H925" s="45"/>
      <c r="I925" s="46"/>
    </row>
    <row r="926" spans="3:9" ht="14.1" customHeight="1" x14ac:dyDescent="0.2">
      <c r="C926" s="48"/>
      <c r="D926" s="49"/>
      <c r="E926" s="56"/>
      <c r="F926" s="43"/>
      <c r="H926" s="45"/>
      <c r="I926" s="46"/>
    </row>
    <row r="927" spans="3:9" ht="14.1" customHeight="1" x14ac:dyDescent="0.2">
      <c r="C927" s="48"/>
      <c r="D927" s="49"/>
      <c r="E927" s="56"/>
      <c r="F927" s="43"/>
      <c r="H927" s="45"/>
      <c r="I927" s="46"/>
    </row>
    <row r="928" spans="3:9" ht="14.1" customHeight="1" x14ac:dyDescent="0.2">
      <c r="C928" s="48"/>
      <c r="D928" s="49"/>
      <c r="E928" s="56"/>
      <c r="F928" s="43"/>
      <c r="H928" s="45"/>
      <c r="I928" s="46"/>
    </row>
    <row r="929" spans="3:9" ht="14.1" customHeight="1" x14ac:dyDescent="0.2">
      <c r="C929" s="48"/>
      <c r="D929" s="49"/>
      <c r="E929" s="56"/>
      <c r="F929" s="43"/>
      <c r="H929" s="45"/>
      <c r="I929" s="46"/>
    </row>
    <row r="930" spans="3:9" ht="14.1" customHeight="1" x14ac:dyDescent="0.2">
      <c r="C930" s="48"/>
      <c r="D930" s="49"/>
      <c r="E930" s="56"/>
      <c r="F930" s="43"/>
      <c r="H930" s="45"/>
      <c r="I930" s="46"/>
    </row>
    <row r="931" spans="3:9" ht="14.1" customHeight="1" x14ac:dyDescent="0.2">
      <c r="C931" s="48"/>
      <c r="D931" s="49"/>
      <c r="E931" s="56"/>
      <c r="F931" s="43"/>
      <c r="H931" s="45"/>
      <c r="I931" s="46"/>
    </row>
    <row r="932" spans="3:9" ht="14.1" customHeight="1" x14ac:dyDescent="0.2">
      <c r="C932" s="48"/>
      <c r="D932" s="49"/>
      <c r="E932" s="56"/>
      <c r="F932" s="43"/>
      <c r="H932" s="45"/>
      <c r="I932" s="46"/>
    </row>
    <row r="933" spans="3:9" ht="14.1" customHeight="1" x14ac:dyDescent="0.2">
      <c r="C933" s="48"/>
      <c r="D933" s="49"/>
      <c r="E933" s="56"/>
      <c r="F933" s="43"/>
      <c r="H933" s="45"/>
      <c r="I933" s="46"/>
    </row>
    <row r="934" spans="3:9" ht="14.1" customHeight="1" x14ac:dyDescent="0.2">
      <c r="C934" s="48"/>
      <c r="D934" s="49"/>
      <c r="E934" s="56"/>
      <c r="F934" s="43"/>
      <c r="H934" s="45"/>
      <c r="I934" s="46"/>
    </row>
    <row r="935" spans="3:9" ht="14.1" customHeight="1" x14ac:dyDescent="0.2">
      <c r="C935" s="48"/>
      <c r="D935" s="49"/>
      <c r="E935" s="56"/>
      <c r="F935" s="43"/>
      <c r="H935" s="45"/>
      <c r="I935" s="46"/>
    </row>
    <row r="936" spans="3:9" ht="14.1" customHeight="1" x14ac:dyDescent="0.2">
      <c r="C936" s="48"/>
      <c r="D936" s="49"/>
      <c r="E936" s="56"/>
      <c r="F936" s="43"/>
      <c r="H936" s="45"/>
      <c r="I936" s="46"/>
    </row>
    <row r="937" spans="3:9" ht="14.1" customHeight="1" x14ac:dyDescent="0.2">
      <c r="C937" s="48"/>
      <c r="D937" s="49"/>
      <c r="E937" s="56"/>
      <c r="F937" s="43"/>
      <c r="H937" s="45"/>
      <c r="I937" s="46"/>
    </row>
    <row r="938" spans="3:9" ht="14.1" customHeight="1" x14ac:dyDescent="0.2">
      <c r="C938" s="48"/>
      <c r="D938" s="49"/>
      <c r="E938" s="56"/>
      <c r="F938" s="43"/>
      <c r="H938" s="45"/>
      <c r="I938" s="46"/>
    </row>
    <row r="939" spans="3:9" ht="14.1" customHeight="1" x14ac:dyDescent="0.2">
      <c r="C939" s="48"/>
      <c r="D939" s="49"/>
      <c r="E939" s="56"/>
      <c r="F939" s="43"/>
      <c r="H939" s="45"/>
      <c r="I939" s="46"/>
    </row>
    <row r="940" spans="3:9" ht="14.1" customHeight="1" x14ac:dyDescent="0.2">
      <c r="C940" s="48"/>
      <c r="D940" s="49"/>
      <c r="E940" s="56"/>
      <c r="F940" s="43"/>
      <c r="H940" s="45"/>
      <c r="I940" s="46"/>
    </row>
    <row r="941" spans="3:9" ht="14.1" customHeight="1" x14ac:dyDescent="0.2">
      <c r="C941" s="48"/>
      <c r="D941" s="49"/>
      <c r="E941" s="56"/>
      <c r="F941" s="43"/>
      <c r="H941" s="45"/>
      <c r="I941" s="46"/>
    </row>
    <row r="942" spans="3:9" ht="14.1" customHeight="1" x14ac:dyDescent="0.2">
      <c r="C942" s="48"/>
      <c r="D942" s="49"/>
      <c r="E942" s="56"/>
      <c r="F942" s="43"/>
      <c r="H942" s="45"/>
      <c r="I942" s="46"/>
    </row>
    <row r="943" spans="3:9" ht="14.1" customHeight="1" x14ac:dyDescent="0.2">
      <c r="C943" s="48"/>
      <c r="D943" s="49"/>
      <c r="E943" s="56"/>
      <c r="F943" s="43"/>
      <c r="H943" s="45"/>
      <c r="I943" s="46"/>
    </row>
    <row r="944" spans="3:9" ht="14.1" customHeight="1" x14ac:dyDescent="0.2">
      <c r="C944" s="48"/>
      <c r="D944" s="49"/>
      <c r="E944" s="56"/>
      <c r="F944" s="43"/>
      <c r="H944" s="45"/>
      <c r="I944" s="46"/>
    </row>
    <row r="945" spans="3:9" ht="14.1" customHeight="1" x14ac:dyDescent="0.2">
      <c r="C945" s="48"/>
      <c r="D945" s="49"/>
      <c r="E945" s="56"/>
      <c r="F945" s="43"/>
      <c r="H945" s="45"/>
      <c r="I945" s="46"/>
    </row>
    <row r="946" spans="3:9" ht="14.1" customHeight="1" x14ac:dyDescent="0.2">
      <c r="C946" s="48"/>
      <c r="D946" s="49"/>
      <c r="E946" s="56"/>
      <c r="F946" s="43"/>
      <c r="H946" s="45"/>
      <c r="I946" s="46"/>
    </row>
    <row r="947" spans="3:9" ht="14.1" customHeight="1" x14ac:dyDescent="0.2">
      <c r="C947" s="48"/>
      <c r="D947" s="49"/>
      <c r="E947" s="56"/>
      <c r="F947" s="43"/>
      <c r="H947" s="45"/>
      <c r="I947" s="46"/>
    </row>
    <row r="948" spans="3:9" ht="14.1" customHeight="1" x14ac:dyDescent="0.2">
      <c r="C948" s="48"/>
      <c r="D948" s="49"/>
      <c r="E948" s="56"/>
      <c r="F948" s="43"/>
      <c r="H948" s="45"/>
      <c r="I948" s="46"/>
    </row>
    <row r="949" spans="3:9" ht="14.1" customHeight="1" x14ac:dyDescent="0.2">
      <c r="C949" s="48"/>
      <c r="D949" s="49"/>
      <c r="E949" s="56"/>
      <c r="F949" s="43"/>
      <c r="H949" s="45"/>
      <c r="I949" s="46"/>
    </row>
    <row r="950" spans="3:9" ht="14.1" customHeight="1" x14ac:dyDescent="0.2">
      <c r="C950" s="48"/>
      <c r="D950" s="49"/>
      <c r="E950" s="56"/>
      <c r="F950" s="43"/>
      <c r="H950" s="45"/>
      <c r="I950" s="46"/>
    </row>
    <row r="951" spans="3:9" ht="14.1" customHeight="1" x14ac:dyDescent="0.2">
      <c r="C951" s="48"/>
      <c r="D951" s="49"/>
      <c r="E951" s="56"/>
      <c r="F951" s="43"/>
      <c r="H951" s="45"/>
      <c r="I951" s="46"/>
    </row>
    <row r="952" spans="3:9" ht="14.1" customHeight="1" x14ac:dyDescent="0.2">
      <c r="C952" s="48"/>
      <c r="D952" s="49"/>
      <c r="E952" s="56"/>
      <c r="F952" s="43"/>
      <c r="H952" s="45"/>
      <c r="I952" s="46"/>
    </row>
    <row r="953" spans="3:9" ht="14.1" customHeight="1" x14ac:dyDescent="0.2">
      <c r="C953" s="48"/>
      <c r="D953" s="49"/>
      <c r="E953" s="56"/>
      <c r="F953" s="43"/>
      <c r="H953" s="45"/>
      <c r="I953" s="46"/>
    </row>
    <row r="954" spans="3:9" ht="14.1" customHeight="1" x14ac:dyDescent="0.2">
      <c r="C954" s="48"/>
      <c r="D954" s="49"/>
      <c r="E954" s="56"/>
      <c r="F954" s="43"/>
      <c r="H954" s="45"/>
      <c r="I954" s="46"/>
    </row>
    <row r="955" spans="3:9" ht="14.1" customHeight="1" x14ac:dyDescent="0.2">
      <c r="C955" s="48"/>
      <c r="D955" s="49"/>
      <c r="E955" s="56"/>
      <c r="F955" s="43"/>
      <c r="H955" s="45"/>
      <c r="I955" s="46"/>
    </row>
    <row r="956" spans="3:9" ht="14.1" customHeight="1" x14ac:dyDescent="0.2">
      <c r="C956" s="48"/>
      <c r="D956" s="49"/>
      <c r="E956" s="56"/>
      <c r="F956" s="43"/>
      <c r="H956" s="45"/>
      <c r="I956" s="46"/>
    </row>
    <row r="957" spans="3:9" ht="14.1" customHeight="1" x14ac:dyDescent="0.2">
      <c r="C957" s="48"/>
      <c r="D957" s="49"/>
      <c r="E957" s="56"/>
      <c r="F957" s="43"/>
      <c r="H957" s="45"/>
      <c r="I957" s="46"/>
    </row>
    <row r="958" spans="3:9" ht="14.1" customHeight="1" x14ac:dyDescent="0.2">
      <c r="C958" s="48"/>
      <c r="D958" s="49"/>
      <c r="E958" s="56"/>
      <c r="F958" s="43"/>
      <c r="H958" s="45"/>
      <c r="I958" s="46"/>
    </row>
    <row r="959" spans="3:9" ht="14.1" customHeight="1" x14ac:dyDescent="0.2">
      <c r="C959" s="48"/>
      <c r="D959" s="49"/>
      <c r="E959" s="56"/>
      <c r="F959" s="43"/>
      <c r="H959" s="45"/>
      <c r="I959" s="46"/>
    </row>
    <row r="960" spans="3:9" ht="14.1" customHeight="1" x14ac:dyDescent="0.2">
      <c r="C960" s="48"/>
      <c r="D960" s="49"/>
      <c r="E960" s="56"/>
      <c r="F960" s="43"/>
      <c r="H960" s="45"/>
      <c r="I960" s="46"/>
    </row>
    <row r="961" spans="3:9" ht="14.1" customHeight="1" x14ac:dyDescent="0.2">
      <c r="C961" s="48"/>
      <c r="D961" s="49"/>
      <c r="E961" s="56"/>
      <c r="F961" s="43"/>
      <c r="H961" s="45"/>
      <c r="I961" s="46"/>
    </row>
    <row r="962" spans="3:9" ht="14.1" customHeight="1" x14ac:dyDescent="0.2">
      <c r="C962" s="48"/>
      <c r="D962" s="49"/>
      <c r="E962" s="56"/>
      <c r="F962" s="43"/>
      <c r="H962" s="45"/>
      <c r="I962" s="46"/>
    </row>
    <row r="963" spans="3:9" ht="14.1" customHeight="1" x14ac:dyDescent="0.2">
      <c r="C963" s="48"/>
      <c r="D963" s="49"/>
      <c r="E963" s="56"/>
      <c r="F963" s="43"/>
      <c r="H963" s="45"/>
      <c r="I963" s="46"/>
    </row>
    <row r="964" spans="3:9" ht="14.1" customHeight="1" x14ac:dyDescent="0.2">
      <c r="C964" s="48"/>
      <c r="D964" s="49"/>
      <c r="E964" s="56"/>
      <c r="F964" s="43"/>
      <c r="H964" s="45"/>
      <c r="I964" s="46"/>
    </row>
    <row r="965" spans="3:9" ht="14.1" customHeight="1" x14ac:dyDescent="0.2">
      <c r="C965" s="48"/>
      <c r="D965" s="49"/>
      <c r="E965" s="56"/>
      <c r="F965" s="43"/>
      <c r="H965" s="45"/>
      <c r="I965" s="46"/>
    </row>
    <row r="966" spans="3:9" ht="14.1" customHeight="1" x14ac:dyDescent="0.2">
      <c r="C966" s="48"/>
      <c r="D966" s="49"/>
      <c r="E966" s="56"/>
      <c r="F966" s="43"/>
      <c r="H966" s="45"/>
      <c r="I966" s="46"/>
    </row>
    <row r="967" spans="3:9" ht="14.1" customHeight="1" x14ac:dyDescent="0.2">
      <c r="C967" s="48"/>
      <c r="D967" s="49"/>
      <c r="E967" s="56"/>
      <c r="F967" s="43"/>
      <c r="H967" s="45"/>
      <c r="I967" s="46"/>
    </row>
    <row r="968" spans="3:9" ht="14.1" customHeight="1" x14ac:dyDescent="0.2">
      <c r="C968" s="48"/>
      <c r="D968" s="49"/>
      <c r="E968" s="56"/>
      <c r="F968" s="43"/>
      <c r="H968" s="45"/>
      <c r="I968" s="46"/>
    </row>
    <row r="969" spans="3:9" ht="14.1" customHeight="1" x14ac:dyDescent="0.2">
      <c r="C969" s="48"/>
      <c r="D969" s="49"/>
      <c r="E969" s="56"/>
      <c r="F969" s="43"/>
      <c r="H969" s="45"/>
      <c r="I969" s="46"/>
    </row>
    <row r="970" spans="3:9" ht="14.1" customHeight="1" x14ac:dyDescent="0.2">
      <c r="C970" s="48"/>
      <c r="D970" s="49"/>
      <c r="E970" s="56"/>
      <c r="F970" s="43"/>
      <c r="H970" s="45"/>
      <c r="I970" s="46"/>
    </row>
    <row r="971" spans="3:9" ht="14.1" customHeight="1" x14ac:dyDescent="0.2">
      <c r="C971" s="48"/>
      <c r="D971" s="49"/>
      <c r="E971" s="56"/>
      <c r="F971" s="43"/>
      <c r="H971" s="45"/>
      <c r="I971" s="46"/>
    </row>
    <row r="972" spans="3:9" ht="14.1" customHeight="1" x14ac:dyDescent="0.2">
      <c r="C972" s="48"/>
      <c r="D972" s="49"/>
      <c r="E972" s="56"/>
      <c r="F972" s="43"/>
      <c r="H972" s="45"/>
      <c r="I972" s="46"/>
    </row>
    <row r="973" spans="3:9" ht="14.1" customHeight="1" x14ac:dyDescent="0.2">
      <c r="C973" s="48"/>
      <c r="D973" s="49"/>
      <c r="E973" s="56"/>
      <c r="F973" s="43"/>
      <c r="H973" s="45"/>
      <c r="I973" s="46"/>
    </row>
    <row r="974" spans="3:9" ht="14.1" customHeight="1" x14ac:dyDescent="0.2">
      <c r="C974" s="48"/>
      <c r="D974" s="49"/>
      <c r="E974" s="56"/>
      <c r="F974" s="43"/>
      <c r="H974" s="45"/>
      <c r="I974" s="46"/>
    </row>
    <row r="975" spans="3:9" ht="14.1" customHeight="1" x14ac:dyDescent="0.2">
      <c r="C975" s="48"/>
      <c r="D975" s="49"/>
      <c r="E975" s="56"/>
      <c r="F975" s="43"/>
      <c r="H975" s="45"/>
      <c r="I975" s="46"/>
    </row>
    <row r="976" spans="3:9" ht="14.1" customHeight="1" x14ac:dyDescent="0.2">
      <c r="C976" s="48"/>
      <c r="D976" s="49"/>
      <c r="E976" s="56"/>
      <c r="F976" s="43"/>
      <c r="H976" s="45"/>
      <c r="I976" s="46"/>
    </row>
    <row r="977" spans="3:9" ht="14.1" customHeight="1" x14ac:dyDescent="0.2">
      <c r="C977" s="48"/>
      <c r="D977" s="49"/>
      <c r="E977" s="56"/>
      <c r="F977" s="43"/>
      <c r="H977" s="45"/>
      <c r="I977" s="46"/>
    </row>
    <row r="978" spans="3:9" ht="14.1" customHeight="1" x14ac:dyDescent="0.2">
      <c r="C978" s="48"/>
      <c r="D978" s="49"/>
      <c r="E978" s="56"/>
      <c r="F978" s="43"/>
      <c r="H978" s="45"/>
      <c r="I978" s="46"/>
    </row>
    <row r="979" spans="3:9" ht="14.1" customHeight="1" x14ac:dyDescent="0.2">
      <c r="C979" s="48"/>
      <c r="D979" s="49"/>
      <c r="E979" s="56"/>
      <c r="F979" s="43"/>
      <c r="H979" s="45"/>
      <c r="I979" s="46"/>
    </row>
    <row r="980" spans="3:9" ht="14.1" customHeight="1" x14ac:dyDescent="0.2">
      <c r="C980" s="48"/>
      <c r="D980" s="49"/>
      <c r="E980" s="56"/>
      <c r="F980" s="43"/>
      <c r="H980" s="45"/>
      <c r="I980" s="46"/>
    </row>
    <row r="981" spans="3:9" ht="14.1" customHeight="1" x14ac:dyDescent="0.2">
      <c r="C981" s="48"/>
      <c r="D981" s="49"/>
      <c r="E981" s="56"/>
      <c r="F981" s="43"/>
      <c r="H981" s="45"/>
      <c r="I981" s="46"/>
    </row>
    <row r="982" spans="3:9" ht="14.1" customHeight="1" x14ac:dyDescent="0.2">
      <c r="C982" s="48"/>
      <c r="D982" s="49"/>
      <c r="E982" s="56"/>
      <c r="F982" s="43"/>
      <c r="H982" s="45"/>
      <c r="I982" s="46"/>
    </row>
    <row r="983" spans="3:9" ht="14.1" customHeight="1" x14ac:dyDescent="0.2">
      <c r="C983" s="48"/>
      <c r="D983" s="49"/>
      <c r="E983" s="56"/>
      <c r="F983" s="43"/>
      <c r="H983" s="45"/>
      <c r="I983" s="46"/>
    </row>
    <row r="984" spans="3:9" ht="14.1" customHeight="1" x14ac:dyDescent="0.2">
      <c r="C984" s="48"/>
      <c r="D984" s="49"/>
      <c r="E984" s="56"/>
      <c r="F984" s="43"/>
      <c r="H984" s="45"/>
      <c r="I984" s="46"/>
    </row>
    <row r="985" spans="3:9" ht="14.1" customHeight="1" x14ac:dyDescent="0.2">
      <c r="C985" s="48"/>
      <c r="D985" s="49"/>
      <c r="E985" s="56"/>
      <c r="F985" s="43"/>
      <c r="H985" s="45"/>
      <c r="I985" s="46"/>
    </row>
    <row r="986" spans="3:9" ht="14.1" customHeight="1" x14ac:dyDescent="0.2">
      <c r="C986" s="48"/>
      <c r="D986" s="49"/>
      <c r="E986" s="56"/>
      <c r="F986" s="43"/>
      <c r="H986" s="45"/>
      <c r="I986" s="46"/>
    </row>
    <row r="987" spans="3:9" ht="14.1" customHeight="1" x14ac:dyDescent="0.2">
      <c r="C987" s="48"/>
      <c r="D987" s="49"/>
      <c r="E987" s="56"/>
      <c r="F987" s="43"/>
      <c r="H987" s="45"/>
      <c r="I987" s="46"/>
    </row>
    <row r="988" spans="3:9" ht="14.1" customHeight="1" x14ac:dyDescent="0.2">
      <c r="C988" s="48"/>
      <c r="D988" s="49"/>
      <c r="E988" s="56"/>
      <c r="F988" s="43"/>
      <c r="H988" s="45"/>
      <c r="I988" s="46"/>
    </row>
    <row r="989" spans="3:9" ht="14.1" customHeight="1" x14ac:dyDescent="0.2">
      <c r="C989" s="48"/>
      <c r="D989" s="49"/>
      <c r="E989" s="56"/>
      <c r="F989" s="43"/>
      <c r="H989" s="45"/>
      <c r="I989" s="46"/>
    </row>
    <row r="990" spans="3:9" ht="14.1" customHeight="1" x14ac:dyDescent="0.2">
      <c r="C990" s="48"/>
      <c r="D990" s="49"/>
      <c r="E990" s="56"/>
      <c r="F990" s="43"/>
      <c r="H990" s="45"/>
      <c r="I990" s="46"/>
    </row>
    <row r="991" spans="3:9" ht="14.1" customHeight="1" x14ac:dyDescent="0.2">
      <c r="C991" s="48"/>
      <c r="D991" s="49"/>
      <c r="E991" s="56"/>
      <c r="F991" s="43"/>
      <c r="H991" s="45"/>
      <c r="I991" s="46"/>
    </row>
    <row r="992" spans="3:9" ht="14.1" customHeight="1" x14ac:dyDescent="0.2">
      <c r="C992" s="48"/>
      <c r="D992" s="49"/>
      <c r="E992" s="56"/>
      <c r="F992" s="43"/>
      <c r="H992" s="45"/>
      <c r="I992" s="46"/>
    </row>
    <row r="993" spans="3:9" ht="14.1" customHeight="1" x14ac:dyDescent="0.2">
      <c r="C993" s="48"/>
      <c r="D993" s="49"/>
      <c r="E993" s="56"/>
      <c r="F993" s="43"/>
      <c r="H993" s="45"/>
      <c r="I993" s="46"/>
    </row>
    <row r="994" spans="3:9" ht="14.1" customHeight="1" x14ac:dyDescent="0.2">
      <c r="C994" s="48"/>
      <c r="D994" s="49"/>
      <c r="E994" s="56"/>
      <c r="F994" s="43"/>
      <c r="H994" s="45"/>
      <c r="I994" s="46"/>
    </row>
    <row r="995" spans="3:9" ht="14.1" customHeight="1" x14ac:dyDescent="0.2">
      <c r="C995" s="48"/>
      <c r="D995" s="49"/>
      <c r="E995" s="56"/>
      <c r="F995" s="43"/>
      <c r="H995" s="45"/>
      <c r="I995" s="46"/>
    </row>
    <row r="996" spans="3:9" ht="14.1" customHeight="1" x14ac:dyDescent="0.2">
      <c r="C996" s="48"/>
      <c r="D996" s="49"/>
      <c r="E996" s="56"/>
      <c r="F996" s="43"/>
      <c r="H996" s="45"/>
      <c r="I996" s="46"/>
    </row>
    <row r="997" spans="3:9" ht="14.1" customHeight="1" x14ac:dyDescent="0.2">
      <c r="C997" s="48"/>
      <c r="D997" s="49"/>
      <c r="E997" s="56"/>
      <c r="F997" s="43"/>
      <c r="H997" s="45"/>
      <c r="I997" s="46"/>
    </row>
    <row r="998" spans="3:9" ht="14.1" customHeight="1" x14ac:dyDescent="0.2">
      <c r="C998" s="48"/>
      <c r="D998" s="49"/>
      <c r="E998" s="56"/>
      <c r="F998" s="43"/>
      <c r="H998" s="45"/>
      <c r="I998" s="46"/>
    </row>
    <row r="999" spans="3:9" ht="14.1" customHeight="1" x14ac:dyDescent="0.2">
      <c r="C999" s="48"/>
      <c r="D999" s="49"/>
      <c r="E999" s="56"/>
      <c r="F999" s="43"/>
      <c r="H999" s="45"/>
      <c r="I999" s="46"/>
    </row>
    <row r="1000" spans="3:9" ht="14.1" customHeight="1" x14ac:dyDescent="0.2">
      <c r="C1000" s="48"/>
      <c r="D1000" s="49"/>
      <c r="E1000" s="56"/>
      <c r="F1000" s="43"/>
      <c r="H1000" s="45"/>
      <c r="I1000" s="46"/>
    </row>
    <row r="1001" spans="3:9" ht="14.1" customHeight="1" x14ac:dyDescent="0.2">
      <c r="C1001" s="48"/>
      <c r="D1001" s="49"/>
      <c r="E1001" s="56"/>
      <c r="F1001" s="43"/>
      <c r="H1001" s="45"/>
      <c r="I1001" s="46"/>
    </row>
    <row r="1002" spans="3:9" ht="14.1" customHeight="1" x14ac:dyDescent="0.2">
      <c r="C1002" s="48"/>
      <c r="D1002" s="49"/>
      <c r="E1002" s="56"/>
      <c r="F1002" s="43"/>
      <c r="H1002" s="45"/>
      <c r="I1002" s="46"/>
    </row>
    <row r="1003" spans="3:9" ht="14.1" customHeight="1" x14ac:dyDescent="0.2">
      <c r="C1003" s="48"/>
      <c r="D1003" s="49"/>
      <c r="E1003" s="56"/>
      <c r="F1003" s="43"/>
      <c r="H1003" s="45"/>
      <c r="I1003" s="46"/>
    </row>
    <row r="1004" spans="3:9" ht="14.1" customHeight="1" x14ac:dyDescent="0.2">
      <c r="C1004" s="48"/>
      <c r="D1004" s="49"/>
      <c r="E1004" s="56"/>
      <c r="F1004" s="43"/>
      <c r="H1004" s="45"/>
      <c r="I1004" s="46"/>
    </row>
    <row r="1005" spans="3:9" ht="14.1" customHeight="1" x14ac:dyDescent="0.2">
      <c r="C1005" s="48"/>
      <c r="D1005" s="49"/>
      <c r="E1005" s="56"/>
      <c r="F1005" s="43"/>
      <c r="H1005" s="45"/>
      <c r="I1005" s="46"/>
    </row>
    <row r="1006" spans="3:9" ht="14.1" customHeight="1" x14ac:dyDescent="0.2">
      <c r="C1006" s="48"/>
      <c r="D1006" s="49"/>
      <c r="E1006" s="56"/>
      <c r="F1006" s="43"/>
      <c r="H1006" s="45"/>
      <c r="I1006" s="46"/>
    </row>
    <row r="1007" spans="3:9" ht="14.1" customHeight="1" x14ac:dyDescent="0.2">
      <c r="C1007" s="48"/>
      <c r="D1007" s="49"/>
      <c r="E1007" s="56"/>
      <c r="F1007" s="43"/>
      <c r="H1007" s="45"/>
      <c r="I1007" s="46"/>
    </row>
    <row r="1008" spans="3:9" ht="14.1" customHeight="1" x14ac:dyDescent="0.2">
      <c r="C1008" s="48"/>
      <c r="D1008" s="49"/>
      <c r="E1008" s="56"/>
      <c r="F1008" s="43"/>
      <c r="H1008" s="45"/>
      <c r="I1008" s="46"/>
    </row>
    <row r="1009" spans="3:9" ht="14.1" customHeight="1" x14ac:dyDescent="0.2">
      <c r="C1009" s="48"/>
      <c r="D1009" s="49"/>
      <c r="E1009" s="56"/>
      <c r="F1009" s="43"/>
      <c r="H1009" s="45"/>
      <c r="I1009" s="46"/>
    </row>
    <row r="1010" spans="3:9" ht="14.1" customHeight="1" x14ac:dyDescent="0.2">
      <c r="C1010" s="48"/>
      <c r="D1010" s="49"/>
      <c r="E1010" s="56"/>
      <c r="F1010" s="43"/>
      <c r="H1010" s="45"/>
      <c r="I1010" s="46"/>
    </row>
    <row r="1011" spans="3:9" ht="14.1" customHeight="1" x14ac:dyDescent="0.2">
      <c r="C1011" s="48"/>
      <c r="D1011" s="49"/>
      <c r="E1011" s="56"/>
      <c r="F1011" s="43"/>
      <c r="H1011" s="45"/>
      <c r="I1011" s="46"/>
    </row>
    <row r="1012" spans="3:9" ht="14.1" customHeight="1" x14ac:dyDescent="0.2">
      <c r="C1012" s="48"/>
      <c r="D1012" s="49"/>
      <c r="E1012" s="56"/>
      <c r="F1012" s="43"/>
      <c r="H1012" s="45"/>
      <c r="I1012" s="46"/>
    </row>
    <row r="1013" spans="3:9" ht="14.1" customHeight="1" x14ac:dyDescent="0.2">
      <c r="C1013" s="48"/>
      <c r="D1013" s="49"/>
      <c r="E1013" s="56"/>
      <c r="F1013" s="43"/>
      <c r="H1013" s="45"/>
      <c r="I1013" s="46"/>
    </row>
    <row r="1014" spans="3:9" ht="14.1" customHeight="1" x14ac:dyDescent="0.2">
      <c r="C1014" s="48"/>
      <c r="D1014" s="49"/>
      <c r="E1014" s="56"/>
      <c r="F1014" s="43"/>
      <c r="H1014" s="45"/>
      <c r="I1014" s="46"/>
    </row>
    <row r="1015" spans="3:9" ht="14.1" customHeight="1" x14ac:dyDescent="0.2">
      <c r="C1015" s="48"/>
      <c r="D1015" s="49"/>
      <c r="E1015" s="56"/>
      <c r="F1015" s="43"/>
      <c r="H1015" s="45"/>
      <c r="I1015" s="46"/>
    </row>
    <row r="1016" spans="3:9" ht="14.1" customHeight="1" x14ac:dyDescent="0.2">
      <c r="C1016" s="48"/>
      <c r="D1016" s="49"/>
      <c r="E1016" s="56"/>
      <c r="F1016" s="43"/>
      <c r="H1016" s="45"/>
      <c r="I1016" s="46"/>
    </row>
    <row r="1017" spans="3:9" ht="14.1" customHeight="1" x14ac:dyDescent="0.2">
      <c r="C1017" s="48"/>
      <c r="D1017" s="49"/>
      <c r="E1017" s="56"/>
      <c r="F1017" s="43"/>
      <c r="H1017" s="45"/>
      <c r="I1017" s="46"/>
    </row>
    <row r="1018" spans="3:9" ht="14.1" customHeight="1" x14ac:dyDescent="0.2">
      <c r="C1018" s="48"/>
      <c r="D1018" s="49"/>
      <c r="E1018" s="56"/>
      <c r="F1018" s="43"/>
      <c r="H1018" s="45"/>
      <c r="I1018" s="46"/>
    </row>
    <row r="1019" spans="3:9" ht="14.1" customHeight="1" x14ac:dyDescent="0.2">
      <c r="C1019" s="48"/>
      <c r="D1019" s="49"/>
      <c r="E1019" s="56"/>
      <c r="F1019" s="43"/>
      <c r="H1019" s="45"/>
      <c r="I1019" s="46"/>
    </row>
    <row r="1020" spans="3:9" ht="14.1" customHeight="1" x14ac:dyDescent="0.2">
      <c r="C1020" s="48"/>
      <c r="D1020" s="49"/>
      <c r="E1020" s="56"/>
      <c r="F1020" s="43"/>
      <c r="H1020" s="45"/>
      <c r="I1020" s="46"/>
    </row>
    <row r="1021" spans="3:9" ht="14.1" customHeight="1" x14ac:dyDescent="0.2">
      <c r="C1021" s="48"/>
      <c r="D1021" s="49"/>
      <c r="E1021" s="56"/>
      <c r="F1021" s="43"/>
      <c r="H1021" s="45"/>
      <c r="I1021" s="46"/>
    </row>
    <row r="1022" spans="3:9" ht="14.1" customHeight="1" x14ac:dyDescent="0.2">
      <c r="C1022" s="48"/>
      <c r="D1022" s="49"/>
      <c r="E1022" s="56"/>
      <c r="F1022" s="43"/>
      <c r="H1022" s="45"/>
      <c r="I1022" s="46"/>
    </row>
    <row r="1023" spans="3:9" ht="14.1" customHeight="1" x14ac:dyDescent="0.2">
      <c r="C1023" s="48"/>
      <c r="D1023" s="49"/>
      <c r="E1023" s="56"/>
      <c r="F1023" s="43"/>
      <c r="H1023" s="45"/>
      <c r="I1023" s="46"/>
    </row>
    <row r="1024" spans="3:9" ht="14.1" customHeight="1" x14ac:dyDescent="0.2">
      <c r="C1024" s="48"/>
      <c r="D1024" s="49"/>
      <c r="E1024" s="56"/>
      <c r="F1024" s="43"/>
      <c r="H1024" s="45"/>
      <c r="I1024" s="46"/>
    </row>
    <row r="1025" spans="3:9" ht="14.1" customHeight="1" x14ac:dyDescent="0.2">
      <c r="C1025" s="48"/>
      <c r="D1025" s="49"/>
      <c r="E1025" s="56"/>
      <c r="F1025" s="43"/>
      <c r="H1025" s="45"/>
      <c r="I1025" s="46"/>
    </row>
    <row r="1026" spans="3:9" ht="14.1" customHeight="1" x14ac:dyDescent="0.2">
      <c r="C1026" s="48"/>
      <c r="D1026" s="49"/>
      <c r="E1026" s="56"/>
      <c r="F1026" s="43"/>
      <c r="H1026" s="45"/>
      <c r="I1026" s="46"/>
    </row>
    <row r="1027" spans="3:9" ht="14.1" customHeight="1" x14ac:dyDescent="0.2">
      <c r="C1027" s="48"/>
      <c r="D1027" s="49"/>
      <c r="E1027" s="56"/>
      <c r="F1027" s="43"/>
      <c r="H1027" s="45"/>
      <c r="I1027" s="46"/>
    </row>
    <row r="1028" spans="3:9" ht="14.1" customHeight="1" x14ac:dyDescent="0.2">
      <c r="C1028" s="48"/>
      <c r="D1028" s="49"/>
      <c r="E1028" s="56"/>
      <c r="F1028" s="43"/>
      <c r="H1028" s="45"/>
      <c r="I1028" s="46"/>
    </row>
    <row r="1029" spans="3:9" ht="14.1" customHeight="1" x14ac:dyDescent="0.2">
      <c r="C1029" s="48"/>
      <c r="D1029" s="49"/>
      <c r="E1029" s="56"/>
      <c r="F1029" s="43"/>
      <c r="H1029" s="45"/>
      <c r="I1029" s="46"/>
    </row>
    <row r="1030" spans="3:9" ht="14.1" customHeight="1" x14ac:dyDescent="0.2">
      <c r="C1030" s="48"/>
      <c r="D1030" s="49"/>
      <c r="E1030" s="56"/>
      <c r="F1030" s="43"/>
      <c r="H1030" s="45"/>
      <c r="I1030" s="46"/>
    </row>
    <row r="1031" spans="3:9" ht="14.1" customHeight="1" x14ac:dyDescent="0.2">
      <c r="C1031" s="48"/>
      <c r="D1031" s="49"/>
      <c r="E1031" s="56"/>
      <c r="F1031" s="43"/>
      <c r="H1031" s="45"/>
      <c r="I1031" s="46"/>
    </row>
    <row r="1032" spans="3:9" ht="14.1" customHeight="1" x14ac:dyDescent="0.2">
      <c r="C1032" s="48"/>
      <c r="D1032" s="49"/>
      <c r="E1032" s="56"/>
      <c r="F1032" s="43"/>
      <c r="H1032" s="45"/>
      <c r="I1032" s="46"/>
    </row>
    <row r="1033" spans="3:9" ht="14.1" customHeight="1" x14ac:dyDescent="0.2">
      <c r="C1033" s="48"/>
      <c r="D1033" s="49"/>
      <c r="E1033" s="56"/>
      <c r="F1033" s="43"/>
      <c r="H1033" s="45"/>
      <c r="I1033" s="46"/>
    </row>
    <row r="1034" spans="3:9" ht="14.1" customHeight="1" x14ac:dyDescent="0.2">
      <c r="C1034" s="48"/>
      <c r="D1034" s="49"/>
      <c r="E1034" s="56"/>
      <c r="F1034" s="43"/>
      <c r="H1034" s="45"/>
      <c r="I1034" s="46"/>
    </row>
    <row r="1035" spans="3:9" ht="14.1" customHeight="1" x14ac:dyDescent="0.2">
      <c r="C1035" s="48"/>
      <c r="D1035" s="49"/>
      <c r="E1035" s="56"/>
      <c r="F1035" s="43"/>
      <c r="H1035" s="45"/>
      <c r="I1035" s="46"/>
    </row>
    <row r="1036" spans="3:9" ht="14.1" customHeight="1" x14ac:dyDescent="0.2">
      <c r="C1036" s="48"/>
      <c r="D1036" s="49"/>
      <c r="E1036" s="56"/>
      <c r="F1036" s="43"/>
      <c r="H1036" s="45"/>
      <c r="I1036" s="46"/>
    </row>
    <row r="1037" spans="3:9" ht="14.1" customHeight="1" x14ac:dyDescent="0.2">
      <c r="C1037" s="48"/>
      <c r="D1037" s="49"/>
      <c r="E1037" s="56"/>
      <c r="F1037" s="43"/>
      <c r="H1037" s="45"/>
      <c r="I1037" s="46"/>
    </row>
    <row r="1038" spans="3:9" ht="14.1" customHeight="1" x14ac:dyDescent="0.2">
      <c r="C1038" s="48"/>
      <c r="D1038" s="49"/>
      <c r="E1038" s="56"/>
      <c r="F1038" s="43"/>
      <c r="H1038" s="45"/>
      <c r="I1038" s="46"/>
    </row>
    <row r="1039" spans="3:9" ht="14.1" customHeight="1" x14ac:dyDescent="0.2">
      <c r="C1039" s="48"/>
      <c r="D1039" s="49"/>
      <c r="E1039" s="56"/>
      <c r="F1039" s="43"/>
      <c r="H1039" s="45"/>
      <c r="I1039" s="46"/>
    </row>
    <row r="1040" spans="3:9" ht="14.1" customHeight="1" x14ac:dyDescent="0.2">
      <c r="C1040" s="48"/>
      <c r="D1040" s="49"/>
      <c r="E1040" s="56"/>
      <c r="F1040" s="43"/>
      <c r="H1040" s="45"/>
      <c r="I1040" s="46"/>
    </row>
    <row r="1041" spans="3:9" ht="14.1" customHeight="1" x14ac:dyDescent="0.2">
      <c r="C1041" s="48"/>
      <c r="D1041" s="49"/>
      <c r="E1041" s="56"/>
      <c r="F1041" s="43"/>
      <c r="H1041" s="45"/>
      <c r="I1041" s="46"/>
    </row>
    <row r="1042" spans="3:9" ht="14.1" customHeight="1" x14ac:dyDescent="0.2">
      <c r="C1042" s="48"/>
      <c r="D1042" s="49"/>
      <c r="E1042" s="56"/>
      <c r="F1042" s="43"/>
      <c r="H1042" s="45"/>
      <c r="I1042" s="46"/>
    </row>
    <row r="1043" spans="3:9" ht="14.1" customHeight="1" x14ac:dyDescent="0.2">
      <c r="C1043" s="48"/>
      <c r="D1043" s="49"/>
      <c r="E1043" s="56"/>
      <c r="F1043" s="43"/>
      <c r="H1043" s="45"/>
      <c r="I1043" s="46"/>
    </row>
    <row r="1044" spans="3:9" ht="14.1" customHeight="1" x14ac:dyDescent="0.2">
      <c r="C1044" s="48"/>
      <c r="D1044" s="49"/>
      <c r="E1044" s="56"/>
      <c r="F1044" s="43"/>
      <c r="H1044" s="45"/>
      <c r="I1044" s="46"/>
    </row>
    <row r="1045" spans="3:9" ht="14.1" customHeight="1" x14ac:dyDescent="0.2">
      <c r="C1045" s="48"/>
      <c r="D1045" s="49"/>
      <c r="E1045" s="56"/>
      <c r="F1045" s="43"/>
      <c r="H1045" s="45"/>
      <c r="I1045" s="46"/>
    </row>
    <row r="1046" spans="3:9" ht="14.1" customHeight="1" x14ac:dyDescent="0.2">
      <c r="C1046" s="48"/>
      <c r="D1046" s="49"/>
      <c r="E1046" s="56"/>
      <c r="F1046" s="43"/>
      <c r="H1046" s="45"/>
      <c r="I1046" s="46"/>
    </row>
    <row r="1047" spans="3:9" ht="14.1" customHeight="1" x14ac:dyDescent="0.2">
      <c r="C1047" s="48"/>
      <c r="D1047" s="49"/>
      <c r="E1047" s="56"/>
      <c r="F1047" s="43"/>
      <c r="H1047" s="45"/>
      <c r="I1047" s="46"/>
    </row>
    <row r="1048" spans="3:9" ht="14.1" customHeight="1" x14ac:dyDescent="0.2">
      <c r="C1048" s="48"/>
      <c r="D1048" s="49"/>
      <c r="E1048" s="56"/>
      <c r="F1048" s="43"/>
      <c r="H1048" s="45"/>
      <c r="I1048" s="46"/>
    </row>
    <row r="1049" spans="3:9" ht="14.1" customHeight="1" x14ac:dyDescent="0.2">
      <c r="C1049" s="48"/>
      <c r="D1049" s="49"/>
      <c r="E1049" s="56"/>
      <c r="F1049" s="43"/>
      <c r="H1049" s="45"/>
      <c r="I1049" s="46"/>
    </row>
    <row r="1050" spans="3:9" ht="14.1" customHeight="1" x14ac:dyDescent="0.2">
      <c r="C1050" s="48"/>
      <c r="D1050" s="49"/>
      <c r="E1050" s="56"/>
      <c r="F1050" s="43"/>
      <c r="H1050" s="45"/>
      <c r="I1050" s="46"/>
    </row>
    <row r="1051" spans="3:9" ht="14.1" customHeight="1" x14ac:dyDescent="0.2">
      <c r="C1051" s="48"/>
      <c r="D1051" s="49"/>
      <c r="E1051" s="56"/>
      <c r="F1051" s="43"/>
      <c r="H1051" s="45"/>
      <c r="I1051" s="46"/>
    </row>
    <row r="1052" spans="3:9" ht="14.1" customHeight="1" x14ac:dyDescent="0.2">
      <c r="C1052" s="48"/>
      <c r="D1052" s="49"/>
      <c r="E1052" s="56"/>
      <c r="F1052" s="43"/>
      <c r="H1052" s="45"/>
      <c r="I1052" s="46"/>
    </row>
    <row r="1053" spans="3:9" ht="14.1" customHeight="1" x14ac:dyDescent="0.2">
      <c r="C1053" s="48"/>
      <c r="D1053" s="49"/>
      <c r="E1053" s="56"/>
      <c r="F1053" s="43"/>
      <c r="H1053" s="45"/>
      <c r="I1053" s="46"/>
    </row>
    <row r="1054" spans="3:9" ht="14.1" customHeight="1" x14ac:dyDescent="0.2">
      <c r="C1054" s="48"/>
      <c r="D1054" s="49"/>
      <c r="E1054" s="56"/>
      <c r="F1054" s="43"/>
      <c r="H1054" s="45"/>
      <c r="I1054" s="46"/>
    </row>
    <row r="1055" spans="3:9" ht="14.1" customHeight="1" x14ac:dyDescent="0.2">
      <c r="C1055" s="48"/>
      <c r="D1055" s="49"/>
      <c r="E1055" s="56"/>
      <c r="F1055" s="43"/>
      <c r="H1055" s="45"/>
      <c r="I1055" s="46"/>
    </row>
    <row r="1056" spans="3:9" ht="14.1" customHeight="1" x14ac:dyDescent="0.2">
      <c r="C1056" s="48"/>
      <c r="D1056" s="49"/>
      <c r="E1056" s="56"/>
      <c r="F1056" s="43"/>
      <c r="H1056" s="45"/>
      <c r="I1056" s="46"/>
    </row>
    <row r="1057" spans="3:9" ht="14.1" customHeight="1" x14ac:dyDescent="0.2">
      <c r="C1057" s="48"/>
      <c r="D1057" s="49"/>
      <c r="E1057" s="56"/>
      <c r="F1057" s="43"/>
      <c r="H1057" s="45"/>
      <c r="I1057" s="46"/>
    </row>
    <row r="1058" spans="3:9" ht="14.1" customHeight="1" x14ac:dyDescent="0.2">
      <c r="C1058" s="48"/>
      <c r="D1058" s="49"/>
      <c r="E1058" s="56"/>
      <c r="F1058" s="43"/>
      <c r="H1058" s="45"/>
      <c r="I1058" s="46"/>
    </row>
    <row r="1059" spans="3:9" ht="14.1" customHeight="1" x14ac:dyDescent="0.2">
      <c r="C1059" s="48"/>
      <c r="D1059" s="49"/>
      <c r="E1059" s="56"/>
      <c r="F1059" s="43"/>
      <c r="H1059" s="45"/>
      <c r="I1059" s="46"/>
    </row>
    <row r="1060" spans="3:9" ht="14.1" customHeight="1" x14ac:dyDescent="0.2">
      <c r="C1060" s="48"/>
      <c r="D1060" s="49"/>
      <c r="E1060" s="56"/>
      <c r="F1060" s="43"/>
      <c r="H1060" s="45"/>
      <c r="I1060" s="46"/>
    </row>
    <row r="1061" spans="3:9" ht="14.1" customHeight="1" x14ac:dyDescent="0.2">
      <c r="C1061" s="48"/>
      <c r="D1061" s="49"/>
      <c r="E1061" s="56"/>
      <c r="F1061" s="43"/>
      <c r="H1061" s="45"/>
      <c r="I1061" s="46"/>
    </row>
    <row r="1062" spans="3:9" ht="14.1" customHeight="1" x14ac:dyDescent="0.2">
      <c r="C1062" s="48"/>
      <c r="D1062" s="49"/>
      <c r="E1062" s="56"/>
      <c r="F1062" s="43"/>
      <c r="H1062" s="45"/>
      <c r="I1062" s="46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2">
    <mergeCell ref="B11:C11"/>
    <mergeCell ref="D11:E11"/>
    <mergeCell ref="B12:C12"/>
    <mergeCell ref="D12:E12"/>
    <mergeCell ref="B105:D105"/>
    <mergeCell ref="A106:D106"/>
    <mergeCell ref="A108:D108"/>
    <mergeCell ref="A111:D111"/>
    <mergeCell ref="B13:C13"/>
    <mergeCell ref="B14:C14"/>
    <mergeCell ref="B59:C59"/>
    <mergeCell ref="B61:C61"/>
    <mergeCell ref="B62:C62"/>
    <mergeCell ref="B60:C60"/>
    <mergeCell ref="A71:E71"/>
    <mergeCell ref="B100:D100"/>
    <mergeCell ref="B26:C26"/>
    <mergeCell ref="D26:E26"/>
    <mergeCell ref="A19:E19"/>
    <mergeCell ref="B22:C22"/>
    <mergeCell ref="D22:E22"/>
    <mergeCell ref="A23:E23"/>
    <mergeCell ref="D20:E20"/>
    <mergeCell ref="B21:C21"/>
    <mergeCell ref="B116:D116"/>
    <mergeCell ref="B117:D117"/>
    <mergeCell ref="A118:D118"/>
    <mergeCell ref="B119:D119"/>
    <mergeCell ref="A120:D120"/>
    <mergeCell ref="I121:J122"/>
    <mergeCell ref="A112:E112"/>
    <mergeCell ref="B113:D113"/>
    <mergeCell ref="B114:D114"/>
    <mergeCell ref="B115:D115"/>
    <mergeCell ref="A110:E110"/>
    <mergeCell ref="A99:E99"/>
    <mergeCell ref="B101:D101"/>
    <mergeCell ref="B102:D102"/>
    <mergeCell ref="B103:D103"/>
    <mergeCell ref="B104:D104"/>
    <mergeCell ref="B92:C92"/>
    <mergeCell ref="A94:D94"/>
    <mergeCell ref="B95:D95"/>
    <mergeCell ref="B96:D96"/>
    <mergeCell ref="A97:D97"/>
    <mergeCell ref="B85:C85"/>
    <mergeCell ref="B86:C86"/>
    <mergeCell ref="B87:C87"/>
    <mergeCell ref="B88:C88"/>
    <mergeCell ref="A89:C89"/>
    <mergeCell ref="B91:C91"/>
    <mergeCell ref="B78:C78"/>
    <mergeCell ref="A79:C79"/>
    <mergeCell ref="A81:E81"/>
    <mergeCell ref="B82:C82"/>
    <mergeCell ref="B83:C83"/>
    <mergeCell ref="B84:C84"/>
    <mergeCell ref="B68:D68"/>
    <mergeCell ref="A69:D69"/>
    <mergeCell ref="B72:C72"/>
    <mergeCell ref="B75:C75"/>
    <mergeCell ref="B76:C76"/>
    <mergeCell ref="B77:C77"/>
    <mergeCell ref="A63:D63"/>
    <mergeCell ref="A65:D65"/>
    <mergeCell ref="B66:D66"/>
    <mergeCell ref="B67:D67"/>
    <mergeCell ref="B73:C73"/>
    <mergeCell ref="B52:C52"/>
    <mergeCell ref="A53:C53"/>
    <mergeCell ref="B55:D55"/>
    <mergeCell ref="B56:C56"/>
    <mergeCell ref="B57:C57"/>
    <mergeCell ref="B58:C58"/>
    <mergeCell ref="B46:C46"/>
    <mergeCell ref="B47:C47"/>
    <mergeCell ref="B48:C48"/>
    <mergeCell ref="B49:C49"/>
    <mergeCell ref="B50:C50"/>
    <mergeCell ref="B51:C51"/>
    <mergeCell ref="B33:C33"/>
    <mergeCell ref="A18:E18"/>
    <mergeCell ref="B20:C20"/>
    <mergeCell ref="B40:C40"/>
    <mergeCell ref="B41:C41"/>
    <mergeCell ref="A42:C42"/>
    <mergeCell ref="B44:C44"/>
    <mergeCell ref="B45:C45"/>
    <mergeCell ref="A36:D36"/>
    <mergeCell ref="A38:E38"/>
    <mergeCell ref="B34:C34"/>
    <mergeCell ref="B35:C35"/>
    <mergeCell ref="B39:C39"/>
    <mergeCell ref="D25:E25"/>
    <mergeCell ref="D21:E21"/>
    <mergeCell ref="B24:C24"/>
    <mergeCell ref="D24:E24"/>
    <mergeCell ref="B25:C25"/>
    <mergeCell ref="A2:E2"/>
    <mergeCell ref="A8:E8"/>
    <mergeCell ref="A17:C17"/>
    <mergeCell ref="D17:E17"/>
    <mergeCell ref="A28:E28"/>
    <mergeCell ref="B29:D29"/>
    <mergeCell ref="B30:C30"/>
    <mergeCell ref="B31:C31"/>
    <mergeCell ref="B32:C32"/>
    <mergeCell ref="D13:E13"/>
    <mergeCell ref="D14:E14"/>
    <mergeCell ref="D15:E15"/>
    <mergeCell ref="D16:E16"/>
    <mergeCell ref="B15:C15"/>
    <mergeCell ref="B16:C16"/>
    <mergeCell ref="A4:E4"/>
    <mergeCell ref="A5:E5"/>
    <mergeCell ref="A6:B6"/>
    <mergeCell ref="A7:B7"/>
    <mergeCell ref="C6:E6"/>
    <mergeCell ref="C7:E7"/>
    <mergeCell ref="A9:E9"/>
    <mergeCell ref="B10:C10"/>
    <mergeCell ref="D10:E10"/>
  </mergeCells>
  <phoneticPr fontId="11" type="noConversion"/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E9FA1-0442-4EED-A578-A0C8BAD0602E}">
  <sheetPr>
    <pageSetUpPr fitToPage="1"/>
  </sheetPr>
  <dimension ref="A1:M1065"/>
  <sheetViews>
    <sheetView showGridLines="0" topLeftCell="A28" zoomScale="115" zoomScaleNormal="115" zoomScaleSheetLayoutView="85" workbookViewId="0">
      <selection activeCell="H49" sqref="H49"/>
    </sheetView>
  </sheetViews>
  <sheetFormatPr defaultRowHeight="14.1" customHeight="1" x14ac:dyDescent="0.2"/>
  <cols>
    <col min="1" max="1" width="5.85546875" style="9" customWidth="1"/>
    <col min="2" max="2" width="20.7109375" style="9" customWidth="1"/>
    <col min="3" max="3" width="36" style="59" customWidth="1"/>
    <col min="4" max="4" width="9.140625" style="60" bestFit="1" customWidth="1"/>
    <col min="5" max="5" width="23" style="9" customWidth="1"/>
    <col min="6" max="6" width="22.5703125" style="1" bestFit="1" customWidth="1"/>
    <col min="7" max="7" width="13" style="44" bestFit="1" customWidth="1"/>
    <col min="8" max="8" width="5.85546875" style="57" customWidth="1"/>
    <col min="9" max="9" width="6.42578125" style="58" customWidth="1"/>
    <col min="10" max="10" width="7" style="1" customWidth="1"/>
    <col min="11" max="11" width="8.28515625" style="1" customWidth="1"/>
    <col min="12" max="12" width="12.5703125" style="1" bestFit="1" customWidth="1"/>
    <col min="13" max="13" width="54.5703125" style="1" customWidth="1"/>
    <col min="14" max="256" width="9.140625" style="1"/>
    <col min="257" max="257" width="5.85546875" style="1" customWidth="1"/>
    <col min="258" max="258" width="20.7109375" style="1" customWidth="1"/>
    <col min="259" max="259" width="35.7109375" style="1" customWidth="1"/>
    <col min="260" max="260" width="7" style="1" customWidth="1"/>
    <col min="261" max="261" width="20.42578125" style="1" customWidth="1"/>
    <col min="262" max="262" width="13.7109375" style="1" customWidth="1"/>
    <col min="263" max="263" width="13.5703125" style="1" customWidth="1"/>
    <col min="264" max="264" width="14.5703125" style="1" customWidth="1"/>
    <col min="265" max="512" width="9.140625" style="1"/>
    <col min="513" max="513" width="5.85546875" style="1" customWidth="1"/>
    <col min="514" max="514" width="20.7109375" style="1" customWidth="1"/>
    <col min="515" max="515" width="35.7109375" style="1" customWidth="1"/>
    <col min="516" max="516" width="7" style="1" customWidth="1"/>
    <col min="517" max="517" width="20.42578125" style="1" customWidth="1"/>
    <col min="518" max="518" width="13.7109375" style="1" customWidth="1"/>
    <col min="519" max="519" width="13.5703125" style="1" customWidth="1"/>
    <col min="520" max="520" width="14.5703125" style="1" customWidth="1"/>
    <col min="521" max="768" width="9.140625" style="1"/>
    <col min="769" max="769" width="5.85546875" style="1" customWidth="1"/>
    <col min="770" max="770" width="20.7109375" style="1" customWidth="1"/>
    <col min="771" max="771" width="35.7109375" style="1" customWidth="1"/>
    <col min="772" max="772" width="7" style="1" customWidth="1"/>
    <col min="773" max="773" width="20.42578125" style="1" customWidth="1"/>
    <col min="774" max="774" width="13.7109375" style="1" customWidth="1"/>
    <col min="775" max="775" width="13.5703125" style="1" customWidth="1"/>
    <col min="776" max="776" width="14.5703125" style="1" customWidth="1"/>
    <col min="777" max="1024" width="9.140625" style="1"/>
    <col min="1025" max="1025" width="5.85546875" style="1" customWidth="1"/>
    <col min="1026" max="1026" width="20.7109375" style="1" customWidth="1"/>
    <col min="1027" max="1027" width="35.7109375" style="1" customWidth="1"/>
    <col min="1028" max="1028" width="7" style="1" customWidth="1"/>
    <col min="1029" max="1029" width="20.42578125" style="1" customWidth="1"/>
    <col min="1030" max="1030" width="13.7109375" style="1" customWidth="1"/>
    <col min="1031" max="1031" width="13.5703125" style="1" customWidth="1"/>
    <col min="1032" max="1032" width="14.5703125" style="1" customWidth="1"/>
    <col min="1033" max="1280" width="9.140625" style="1"/>
    <col min="1281" max="1281" width="5.85546875" style="1" customWidth="1"/>
    <col min="1282" max="1282" width="20.7109375" style="1" customWidth="1"/>
    <col min="1283" max="1283" width="35.7109375" style="1" customWidth="1"/>
    <col min="1284" max="1284" width="7" style="1" customWidth="1"/>
    <col min="1285" max="1285" width="20.42578125" style="1" customWidth="1"/>
    <col min="1286" max="1286" width="13.7109375" style="1" customWidth="1"/>
    <col min="1287" max="1287" width="13.5703125" style="1" customWidth="1"/>
    <col min="1288" max="1288" width="14.5703125" style="1" customWidth="1"/>
    <col min="1289" max="1536" width="9.140625" style="1"/>
    <col min="1537" max="1537" width="5.85546875" style="1" customWidth="1"/>
    <col min="1538" max="1538" width="20.7109375" style="1" customWidth="1"/>
    <col min="1539" max="1539" width="35.7109375" style="1" customWidth="1"/>
    <col min="1540" max="1540" width="7" style="1" customWidth="1"/>
    <col min="1541" max="1541" width="20.42578125" style="1" customWidth="1"/>
    <col min="1542" max="1542" width="13.7109375" style="1" customWidth="1"/>
    <col min="1543" max="1543" width="13.5703125" style="1" customWidth="1"/>
    <col min="1544" max="1544" width="14.5703125" style="1" customWidth="1"/>
    <col min="1545" max="1792" width="9.140625" style="1"/>
    <col min="1793" max="1793" width="5.85546875" style="1" customWidth="1"/>
    <col min="1794" max="1794" width="20.7109375" style="1" customWidth="1"/>
    <col min="1795" max="1795" width="35.7109375" style="1" customWidth="1"/>
    <col min="1796" max="1796" width="7" style="1" customWidth="1"/>
    <col min="1797" max="1797" width="20.42578125" style="1" customWidth="1"/>
    <col min="1798" max="1798" width="13.7109375" style="1" customWidth="1"/>
    <col min="1799" max="1799" width="13.5703125" style="1" customWidth="1"/>
    <col min="1800" max="1800" width="14.5703125" style="1" customWidth="1"/>
    <col min="1801" max="2048" width="9.140625" style="1"/>
    <col min="2049" max="2049" width="5.85546875" style="1" customWidth="1"/>
    <col min="2050" max="2050" width="20.7109375" style="1" customWidth="1"/>
    <col min="2051" max="2051" width="35.7109375" style="1" customWidth="1"/>
    <col min="2052" max="2052" width="7" style="1" customWidth="1"/>
    <col min="2053" max="2053" width="20.42578125" style="1" customWidth="1"/>
    <col min="2054" max="2054" width="13.7109375" style="1" customWidth="1"/>
    <col min="2055" max="2055" width="13.5703125" style="1" customWidth="1"/>
    <col min="2056" max="2056" width="14.5703125" style="1" customWidth="1"/>
    <col min="2057" max="2304" width="9.140625" style="1"/>
    <col min="2305" max="2305" width="5.85546875" style="1" customWidth="1"/>
    <col min="2306" max="2306" width="20.7109375" style="1" customWidth="1"/>
    <col min="2307" max="2307" width="35.7109375" style="1" customWidth="1"/>
    <col min="2308" max="2308" width="7" style="1" customWidth="1"/>
    <col min="2309" max="2309" width="20.42578125" style="1" customWidth="1"/>
    <col min="2310" max="2310" width="13.7109375" style="1" customWidth="1"/>
    <col min="2311" max="2311" width="13.5703125" style="1" customWidth="1"/>
    <col min="2312" max="2312" width="14.5703125" style="1" customWidth="1"/>
    <col min="2313" max="2560" width="9.140625" style="1"/>
    <col min="2561" max="2561" width="5.85546875" style="1" customWidth="1"/>
    <col min="2562" max="2562" width="20.7109375" style="1" customWidth="1"/>
    <col min="2563" max="2563" width="35.7109375" style="1" customWidth="1"/>
    <col min="2564" max="2564" width="7" style="1" customWidth="1"/>
    <col min="2565" max="2565" width="20.42578125" style="1" customWidth="1"/>
    <col min="2566" max="2566" width="13.7109375" style="1" customWidth="1"/>
    <col min="2567" max="2567" width="13.5703125" style="1" customWidth="1"/>
    <col min="2568" max="2568" width="14.5703125" style="1" customWidth="1"/>
    <col min="2569" max="2816" width="9.140625" style="1"/>
    <col min="2817" max="2817" width="5.85546875" style="1" customWidth="1"/>
    <col min="2818" max="2818" width="20.7109375" style="1" customWidth="1"/>
    <col min="2819" max="2819" width="35.7109375" style="1" customWidth="1"/>
    <col min="2820" max="2820" width="7" style="1" customWidth="1"/>
    <col min="2821" max="2821" width="20.42578125" style="1" customWidth="1"/>
    <col min="2822" max="2822" width="13.7109375" style="1" customWidth="1"/>
    <col min="2823" max="2823" width="13.5703125" style="1" customWidth="1"/>
    <col min="2824" max="2824" width="14.5703125" style="1" customWidth="1"/>
    <col min="2825" max="3072" width="9.140625" style="1"/>
    <col min="3073" max="3073" width="5.85546875" style="1" customWidth="1"/>
    <col min="3074" max="3074" width="20.7109375" style="1" customWidth="1"/>
    <col min="3075" max="3075" width="35.7109375" style="1" customWidth="1"/>
    <col min="3076" max="3076" width="7" style="1" customWidth="1"/>
    <col min="3077" max="3077" width="20.42578125" style="1" customWidth="1"/>
    <col min="3078" max="3078" width="13.7109375" style="1" customWidth="1"/>
    <col min="3079" max="3079" width="13.5703125" style="1" customWidth="1"/>
    <col min="3080" max="3080" width="14.5703125" style="1" customWidth="1"/>
    <col min="3081" max="3328" width="9.140625" style="1"/>
    <col min="3329" max="3329" width="5.85546875" style="1" customWidth="1"/>
    <col min="3330" max="3330" width="20.7109375" style="1" customWidth="1"/>
    <col min="3331" max="3331" width="35.7109375" style="1" customWidth="1"/>
    <col min="3332" max="3332" width="7" style="1" customWidth="1"/>
    <col min="3333" max="3333" width="20.42578125" style="1" customWidth="1"/>
    <col min="3334" max="3334" width="13.7109375" style="1" customWidth="1"/>
    <col min="3335" max="3335" width="13.5703125" style="1" customWidth="1"/>
    <col min="3336" max="3336" width="14.5703125" style="1" customWidth="1"/>
    <col min="3337" max="3584" width="9.140625" style="1"/>
    <col min="3585" max="3585" width="5.85546875" style="1" customWidth="1"/>
    <col min="3586" max="3586" width="20.7109375" style="1" customWidth="1"/>
    <col min="3587" max="3587" width="35.7109375" style="1" customWidth="1"/>
    <col min="3588" max="3588" width="7" style="1" customWidth="1"/>
    <col min="3589" max="3589" width="20.42578125" style="1" customWidth="1"/>
    <col min="3590" max="3590" width="13.7109375" style="1" customWidth="1"/>
    <col min="3591" max="3591" width="13.5703125" style="1" customWidth="1"/>
    <col min="3592" max="3592" width="14.5703125" style="1" customWidth="1"/>
    <col min="3593" max="3840" width="9.140625" style="1"/>
    <col min="3841" max="3841" width="5.85546875" style="1" customWidth="1"/>
    <col min="3842" max="3842" width="20.7109375" style="1" customWidth="1"/>
    <col min="3843" max="3843" width="35.7109375" style="1" customWidth="1"/>
    <col min="3844" max="3844" width="7" style="1" customWidth="1"/>
    <col min="3845" max="3845" width="20.42578125" style="1" customWidth="1"/>
    <col min="3846" max="3846" width="13.7109375" style="1" customWidth="1"/>
    <col min="3847" max="3847" width="13.5703125" style="1" customWidth="1"/>
    <col min="3848" max="3848" width="14.5703125" style="1" customWidth="1"/>
    <col min="3849" max="4096" width="9.140625" style="1"/>
    <col min="4097" max="4097" width="5.85546875" style="1" customWidth="1"/>
    <col min="4098" max="4098" width="20.7109375" style="1" customWidth="1"/>
    <col min="4099" max="4099" width="35.7109375" style="1" customWidth="1"/>
    <col min="4100" max="4100" width="7" style="1" customWidth="1"/>
    <col min="4101" max="4101" width="20.42578125" style="1" customWidth="1"/>
    <col min="4102" max="4102" width="13.7109375" style="1" customWidth="1"/>
    <col min="4103" max="4103" width="13.5703125" style="1" customWidth="1"/>
    <col min="4104" max="4104" width="14.5703125" style="1" customWidth="1"/>
    <col min="4105" max="4352" width="9.140625" style="1"/>
    <col min="4353" max="4353" width="5.85546875" style="1" customWidth="1"/>
    <col min="4354" max="4354" width="20.7109375" style="1" customWidth="1"/>
    <col min="4355" max="4355" width="35.7109375" style="1" customWidth="1"/>
    <col min="4356" max="4356" width="7" style="1" customWidth="1"/>
    <col min="4357" max="4357" width="20.42578125" style="1" customWidth="1"/>
    <col min="4358" max="4358" width="13.7109375" style="1" customWidth="1"/>
    <col min="4359" max="4359" width="13.5703125" style="1" customWidth="1"/>
    <col min="4360" max="4360" width="14.5703125" style="1" customWidth="1"/>
    <col min="4361" max="4608" width="9.140625" style="1"/>
    <col min="4609" max="4609" width="5.85546875" style="1" customWidth="1"/>
    <col min="4610" max="4610" width="20.7109375" style="1" customWidth="1"/>
    <col min="4611" max="4611" width="35.7109375" style="1" customWidth="1"/>
    <col min="4612" max="4612" width="7" style="1" customWidth="1"/>
    <col min="4613" max="4613" width="20.42578125" style="1" customWidth="1"/>
    <col min="4614" max="4614" width="13.7109375" style="1" customWidth="1"/>
    <col min="4615" max="4615" width="13.5703125" style="1" customWidth="1"/>
    <col min="4616" max="4616" width="14.5703125" style="1" customWidth="1"/>
    <col min="4617" max="4864" width="9.140625" style="1"/>
    <col min="4865" max="4865" width="5.85546875" style="1" customWidth="1"/>
    <col min="4866" max="4866" width="20.7109375" style="1" customWidth="1"/>
    <col min="4867" max="4867" width="35.7109375" style="1" customWidth="1"/>
    <col min="4868" max="4868" width="7" style="1" customWidth="1"/>
    <col min="4869" max="4869" width="20.42578125" style="1" customWidth="1"/>
    <col min="4870" max="4870" width="13.7109375" style="1" customWidth="1"/>
    <col min="4871" max="4871" width="13.5703125" style="1" customWidth="1"/>
    <col min="4872" max="4872" width="14.5703125" style="1" customWidth="1"/>
    <col min="4873" max="5120" width="9.140625" style="1"/>
    <col min="5121" max="5121" width="5.85546875" style="1" customWidth="1"/>
    <col min="5122" max="5122" width="20.7109375" style="1" customWidth="1"/>
    <col min="5123" max="5123" width="35.7109375" style="1" customWidth="1"/>
    <col min="5124" max="5124" width="7" style="1" customWidth="1"/>
    <col min="5125" max="5125" width="20.42578125" style="1" customWidth="1"/>
    <col min="5126" max="5126" width="13.7109375" style="1" customWidth="1"/>
    <col min="5127" max="5127" width="13.5703125" style="1" customWidth="1"/>
    <col min="5128" max="5128" width="14.5703125" style="1" customWidth="1"/>
    <col min="5129" max="5376" width="9.140625" style="1"/>
    <col min="5377" max="5377" width="5.85546875" style="1" customWidth="1"/>
    <col min="5378" max="5378" width="20.7109375" style="1" customWidth="1"/>
    <col min="5379" max="5379" width="35.7109375" style="1" customWidth="1"/>
    <col min="5380" max="5380" width="7" style="1" customWidth="1"/>
    <col min="5381" max="5381" width="20.42578125" style="1" customWidth="1"/>
    <col min="5382" max="5382" width="13.7109375" style="1" customWidth="1"/>
    <col min="5383" max="5383" width="13.5703125" style="1" customWidth="1"/>
    <col min="5384" max="5384" width="14.5703125" style="1" customWidth="1"/>
    <col min="5385" max="5632" width="9.140625" style="1"/>
    <col min="5633" max="5633" width="5.85546875" style="1" customWidth="1"/>
    <col min="5634" max="5634" width="20.7109375" style="1" customWidth="1"/>
    <col min="5635" max="5635" width="35.7109375" style="1" customWidth="1"/>
    <col min="5636" max="5636" width="7" style="1" customWidth="1"/>
    <col min="5637" max="5637" width="20.42578125" style="1" customWidth="1"/>
    <col min="5638" max="5638" width="13.7109375" style="1" customWidth="1"/>
    <col min="5639" max="5639" width="13.5703125" style="1" customWidth="1"/>
    <col min="5640" max="5640" width="14.5703125" style="1" customWidth="1"/>
    <col min="5641" max="5888" width="9.140625" style="1"/>
    <col min="5889" max="5889" width="5.85546875" style="1" customWidth="1"/>
    <col min="5890" max="5890" width="20.7109375" style="1" customWidth="1"/>
    <col min="5891" max="5891" width="35.7109375" style="1" customWidth="1"/>
    <col min="5892" max="5892" width="7" style="1" customWidth="1"/>
    <col min="5893" max="5893" width="20.42578125" style="1" customWidth="1"/>
    <col min="5894" max="5894" width="13.7109375" style="1" customWidth="1"/>
    <col min="5895" max="5895" width="13.5703125" style="1" customWidth="1"/>
    <col min="5896" max="5896" width="14.5703125" style="1" customWidth="1"/>
    <col min="5897" max="6144" width="9.140625" style="1"/>
    <col min="6145" max="6145" width="5.85546875" style="1" customWidth="1"/>
    <col min="6146" max="6146" width="20.7109375" style="1" customWidth="1"/>
    <col min="6147" max="6147" width="35.7109375" style="1" customWidth="1"/>
    <col min="6148" max="6148" width="7" style="1" customWidth="1"/>
    <col min="6149" max="6149" width="20.42578125" style="1" customWidth="1"/>
    <col min="6150" max="6150" width="13.7109375" style="1" customWidth="1"/>
    <col min="6151" max="6151" width="13.5703125" style="1" customWidth="1"/>
    <col min="6152" max="6152" width="14.5703125" style="1" customWidth="1"/>
    <col min="6153" max="6400" width="9.140625" style="1"/>
    <col min="6401" max="6401" width="5.85546875" style="1" customWidth="1"/>
    <col min="6402" max="6402" width="20.7109375" style="1" customWidth="1"/>
    <col min="6403" max="6403" width="35.7109375" style="1" customWidth="1"/>
    <col min="6404" max="6404" width="7" style="1" customWidth="1"/>
    <col min="6405" max="6405" width="20.42578125" style="1" customWidth="1"/>
    <col min="6406" max="6406" width="13.7109375" style="1" customWidth="1"/>
    <col min="6407" max="6407" width="13.5703125" style="1" customWidth="1"/>
    <col min="6408" max="6408" width="14.5703125" style="1" customWidth="1"/>
    <col min="6409" max="6656" width="9.140625" style="1"/>
    <col min="6657" max="6657" width="5.85546875" style="1" customWidth="1"/>
    <col min="6658" max="6658" width="20.7109375" style="1" customWidth="1"/>
    <col min="6659" max="6659" width="35.7109375" style="1" customWidth="1"/>
    <col min="6660" max="6660" width="7" style="1" customWidth="1"/>
    <col min="6661" max="6661" width="20.42578125" style="1" customWidth="1"/>
    <col min="6662" max="6662" width="13.7109375" style="1" customWidth="1"/>
    <col min="6663" max="6663" width="13.5703125" style="1" customWidth="1"/>
    <col min="6664" max="6664" width="14.5703125" style="1" customWidth="1"/>
    <col min="6665" max="6912" width="9.140625" style="1"/>
    <col min="6913" max="6913" width="5.85546875" style="1" customWidth="1"/>
    <col min="6914" max="6914" width="20.7109375" style="1" customWidth="1"/>
    <col min="6915" max="6915" width="35.7109375" style="1" customWidth="1"/>
    <col min="6916" max="6916" width="7" style="1" customWidth="1"/>
    <col min="6917" max="6917" width="20.42578125" style="1" customWidth="1"/>
    <col min="6918" max="6918" width="13.7109375" style="1" customWidth="1"/>
    <col min="6919" max="6919" width="13.5703125" style="1" customWidth="1"/>
    <col min="6920" max="6920" width="14.5703125" style="1" customWidth="1"/>
    <col min="6921" max="7168" width="9.140625" style="1"/>
    <col min="7169" max="7169" width="5.85546875" style="1" customWidth="1"/>
    <col min="7170" max="7170" width="20.7109375" style="1" customWidth="1"/>
    <col min="7171" max="7171" width="35.7109375" style="1" customWidth="1"/>
    <col min="7172" max="7172" width="7" style="1" customWidth="1"/>
    <col min="7173" max="7173" width="20.42578125" style="1" customWidth="1"/>
    <col min="7174" max="7174" width="13.7109375" style="1" customWidth="1"/>
    <col min="7175" max="7175" width="13.5703125" style="1" customWidth="1"/>
    <col min="7176" max="7176" width="14.5703125" style="1" customWidth="1"/>
    <col min="7177" max="7424" width="9.140625" style="1"/>
    <col min="7425" max="7425" width="5.85546875" style="1" customWidth="1"/>
    <col min="7426" max="7426" width="20.7109375" style="1" customWidth="1"/>
    <col min="7427" max="7427" width="35.7109375" style="1" customWidth="1"/>
    <col min="7428" max="7428" width="7" style="1" customWidth="1"/>
    <col min="7429" max="7429" width="20.42578125" style="1" customWidth="1"/>
    <col min="7430" max="7430" width="13.7109375" style="1" customWidth="1"/>
    <col min="7431" max="7431" width="13.5703125" style="1" customWidth="1"/>
    <col min="7432" max="7432" width="14.5703125" style="1" customWidth="1"/>
    <col min="7433" max="7680" width="9.140625" style="1"/>
    <col min="7681" max="7681" width="5.85546875" style="1" customWidth="1"/>
    <col min="7682" max="7682" width="20.7109375" style="1" customWidth="1"/>
    <col min="7683" max="7683" width="35.7109375" style="1" customWidth="1"/>
    <col min="7684" max="7684" width="7" style="1" customWidth="1"/>
    <col min="7685" max="7685" width="20.42578125" style="1" customWidth="1"/>
    <col min="7686" max="7686" width="13.7109375" style="1" customWidth="1"/>
    <col min="7687" max="7687" width="13.5703125" style="1" customWidth="1"/>
    <col min="7688" max="7688" width="14.5703125" style="1" customWidth="1"/>
    <col min="7689" max="7936" width="9.140625" style="1"/>
    <col min="7937" max="7937" width="5.85546875" style="1" customWidth="1"/>
    <col min="7938" max="7938" width="20.7109375" style="1" customWidth="1"/>
    <col min="7939" max="7939" width="35.7109375" style="1" customWidth="1"/>
    <col min="7940" max="7940" width="7" style="1" customWidth="1"/>
    <col min="7941" max="7941" width="20.42578125" style="1" customWidth="1"/>
    <col min="7942" max="7942" width="13.7109375" style="1" customWidth="1"/>
    <col min="7943" max="7943" width="13.5703125" style="1" customWidth="1"/>
    <col min="7944" max="7944" width="14.5703125" style="1" customWidth="1"/>
    <col min="7945" max="8192" width="9.140625" style="1"/>
    <col min="8193" max="8193" width="5.85546875" style="1" customWidth="1"/>
    <col min="8194" max="8194" width="20.7109375" style="1" customWidth="1"/>
    <col min="8195" max="8195" width="35.7109375" style="1" customWidth="1"/>
    <col min="8196" max="8196" width="7" style="1" customWidth="1"/>
    <col min="8197" max="8197" width="20.42578125" style="1" customWidth="1"/>
    <col min="8198" max="8198" width="13.7109375" style="1" customWidth="1"/>
    <col min="8199" max="8199" width="13.5703125" style="1" customWidth="1"/>
    <col min="8200" max="8200" width="14.5703125" style="1" customWidth="1"/>
    <col min="8201" max="8448" width="9.140625" style="1"/>
    <col min="8449" max="8449" width="5.85546875" style="1" customWidth="1"/>
    <col min="8450" max="8450" width="20.7109375" style="1" customWidth="1"/>
    <col min="8451" max="8451" width="35.7109375" style="1" customWidth="1"/>
    <col min="8452" max="8452" width="7" style="1" customWidth="1"/>
    <col min="8453" max="8453" width="20.42578125" style="1" customWidth="1"/>
    <col min="8454" max="8454" width="13.7109375" style="1" customWidth="1"/>
    <col min="8455" max="8455" width="13.5703125" style="1" customWidth="1"/>
    <col min="8456" max="8456" width="14.5703125" style="1" customWidth="1"/>
    <col min="8457" max="8704" width="9.140625" style="1"/>
    <col min="8705" max="8705" width="5.85546875" style="1" customWidth="1"/>
    <col min="8706" max="8706" width="20.7109375" style="1" customWidth="1"/>
    <col min="8707" max="8707" width="35.7109375" style="1" customWidth="1"/>
    <col min="8708" max="8708" width="7" style="1" customWidth="1"/>
    <col min="8709" max="8709" width="20.42578125" style="1" customWidth="1"/>
    <col min="8710" max="8710" width="13.7109375" style="1" customWidth="1"/>
    <col min="8711" max="8711" width="13.5703125" style="1" customWidth="1"/>
    <col min="8712" max="8712" width="14.5703125" style="1" customWidth="1"/>
    <col min="8713" max="8960" width="9.140625" style="1"/>
    <col min="8961" max="8961" width="5.85546875" style="1" customWidth="1"/>
    <col min="8962" max="8962" width="20.7109375" style="1" customWidth="1"/>
    <col min="8963" max="8963" width="35.7109375" style="1" customWidth="1"/>
    <col min="8964" max="8964" width="7" style="1" customWidth="1"/>
    <col min="8965" max="8965" width="20.42578125" style="1" customWidth="1"/>
    <col min="8966" max="8966" width="13.7109375" style="1" customWidth="1"/>
    <col min="8967" max="8967" width="13.5703125" style="1" customWidth="1"/>
    <col min="8968" max="8968" width="14.5703125" style="1" customWidth="1"/>
    <col min="8969" max="9216" width="9.140625" style="1"/>
    <col min="9217" max="9217" width="5.85546875" style="1" customWidth="1"/>
    <col min="9218" max="9218" width="20.7109375" style="1" customWidth="1"/>
    <col min="9219" max="9219" width="35.7109375" style="1" customWidth="1"/>
    <col min="9220" max="9220" width="7" style="1" customWidth="1"/>
    <col min="9221" max="9221" width="20.42578125" style="1" customWidth="1"/>
    <col min="9222" max="9222" width="13.7109375" style="1" customWidth="1"/>
    <col min="9223" max="9223" width="13.5703125" style="1" customWidth="1"/>
    <col min="9224" max="9224" width="14.5703125" style="1" customWidth="1"/>
    <col min="9225" max="9472" width="9.140625" style="1"/>
    <col min="9473" max="9473" width="5.85546875" style="1" customWidth="1"/>
    <col min="9474" max="9474" width="20.7109375" style="1" customWidth="1"/>
    <col min="9475" max="9475" width="35.7109375" style="1" customWidth="1"/>
    <col min="9476" max="9476" width="7" style="1" customWidth="1"/>
    <col min="9477" max="9477" width="20.42578125" style="1" customWidth="1"/>
    <col min="9478" max="9478" width="13.7109375" style="1" customWidth="1"/>
    <col min="9479" max="9479" width="13.5703125" style="1" customWidth="1"/>
    <col min="9480" max="9480" width="14.5703125" style="1" customWidth="1"/>
    <col min="9481" max="9728" width="9.140625" style="1"/>
    <col min="9729" max="9729" width="5.85546875" style="1" customWidth="1"/>
    <col min="9730" max="9730" width="20.7109375" style="1" customWidth="1"/>
    <col min="9731" max="9731" width="35.7109375" style="1" customWidth="1"/>
    <col min="9732" max="9732" width="7" style="1" customWidth="1"/>
    <col min="9733" max="9733" width="20.42578125" style="1" customWidth="1"/>
    <col min="9734" max="9734" width="13.7109375" style="1" customWidth="1"/>
    <col min="9735" max="9735" width="13.5703125" style="1" customWidth="1"/>
    <col min="9736" max="9736" width="14.5703125" style="1" customWidth="1"/>
    <col min="9737" max="9984" width="9.140625" style="1"/>
    <col min="9985" max="9985" width="5.85546875" style="1" customWidth="1"/>
    <col min="9986" max="9986" width="20.7109375" style="1" customWidth="1"/>
    <col min="9987" max="9987" width="35.7109375" style="1" customWidth="1"/>
    <col min="9988" max="9988" width="7" style="1" customWidth="1"/>
    <col min="9989" max="9989" width="20.42578125" style="1" customWidth="1"/>
    <col min="9990" max="9990" width="13.7109375" style="1" customWidth="1"/>
    <col min="9991" max="9991" width="13.5703125" style="1" customWidth="1"/>
    <col min="9992" max="9992" width="14.5703125" style="1" customWidth="1"/>
    <col min="9993" max="10240" width="9.140625" style="1"/>
    <col min="10241" max="10241" width="5.85546875" style="1" customWidth="1"/>
    <col min="10242" max="10242" width="20.7109375" style="1" customWidth="1"/>
    <col min="10243" max="10243" width="35.7109375" style="1" customWidth="1"/>
    <col min="10244" max="10244" width="7" style="1" customWidth="1"/>
    <col min="10245" max="10245" width="20.42578125" style="1" customWidth="1"/>
    <col min="10246" max="10246" width="13.7109375" style="1" customWidth="1"/>
    <col min="10247" max="10247" width="13.5703125" style="1" customWidth="1"/>
    <col min="10248" max="10248" width="14.5703125" style="1" customWidth="1"/>
    <col min="10249" max="10496" width="9.140625" style="1"/>
    <col min="10497" max="10497" width="5.85546875" style="1" customWidth="1"/>
    <col min="10498" max="10498" width="20.7109375" style="1" customWidth="1"/>
    <col min="10499" max="10499" width="35.7109375" style="1" customWidth="1"/>
    <col min="10500" max="10500" width="7" style="1" customWidth="1"/>
    <col min="10501" max="10501" width="20.42578125" style="1" customWidth="1"/>
    <col min="10502" max="10502" width="13.7109375" style="1" customWidth="1"/>
    <col min="10503" max="10503" width="13.5703125" style="1" customWidth="1"/>
    <col min="10504" max="10504" width="14.5703125" style="1" customWidth="1"/>
    <col min="10505" max="10752" width="9.140625" style="1"/>
    <col min="10753" max="10753" width="5.85546875" style="1" customWidth="1"/>
    <col min="10754" max="10754" width="20.7109375" style="1" customWidth="1"/>
    <col min="10755" max="10755" width="35.7109375" style="1" customWidth="1"/>
    <col min="10756" max="10756" width="7" style="1" customWidth="1"/>
    <col min="10757" max="10757" width="20.42578125" style="1" customWidth="1"/>
    <col min="10758" max="10758" width="13.7109375" style="1" customWidth="1"/>
    <col min="10759" max="10759" width="13.5703125" style="1" customWidth="1"/>
    <col min="10760" max="10760" width="14.5703125" style="1" customWidth="1"/>
    <col min="10761" max="11008" width="9.140625" style="1"/>
    <col min="11009" max="11009" width="5.85546875" style="1" customWidth="1"/>
    <col min="11010" max="11010" width="20.7109375" style="1" customWidth="1"/>
    <col min="11011" max="11011" width="35.7109375" style="1" customWidth="1"/>
    <col min="11012" max="11012" width="7" style="1" customWidth="1"/>
    <col min="11013" max="11013" width="20.42578125" style="1" customWidth="1"/>
    <col min="11014" max="11014" width="13.7109375" style="1" customWidth="1"/>
    <col min="11015" max="11015" width="13.5703125" style="1" customWidth="1"/>
    <col min="11016" max="11016" width="14.5703125" style="1" customWidth="1"/>
    <col min="11017" max="11264" width="9.140625" style="1"/>
    <col min="11265" max="11265" width="5.85546875" style="1" customWidth="1"/>
    <col min="11266" max="11266" width="20.7109375" style="1" customWidth="1"/>
    <col min="11267" max="11267" width="35.7109375" style="1" customWidth="1"/>
    <col min="11268" max="11268" width="7" style="1" customWidth="1"/>
    <col min="11269" max="11269" width="20.42578125" style="1" customWidth="1"/>
    <col min="11270" max="11270" width="13.7109375" style="1" customWidth="1"/>
    <col min="11271" max="11271" width="13.5703125" style="1" customWidth="1"/>
    <col min="11272" max="11272" width="14.5703125" style="1" customWidth="1"/>
    <col min="11273" max="11520" width="9.140625" style="1"/>
    <col min="11521" max="11521" width="5.85546875" style="1" customWidth="1"/>
    <col min="11522" max="11522" width="20.7109375" style="1" customWidth="1"/>
    <col min="11523" max="11523" width="35.7109375" style="1" customWidth="1"/>
    <col min="11524" max="11524" width="7" style="1" customWidth="1"/>
    <col min="11525" max="11525" width="20.42578125" style="1" customWidth="1"/>
    <col min="11526" max="11526" width="13.7109375" style="1" customWidth="1"/>
    <col min="11527" max="11527" width="13.5703125" style="1" customWidth="1"/>
    <col min="11528" max="11528" width="14.5703125" style="1" customWidth="1"/>
    <col min="11529" max="11776" width="9.140625" style="1"/>
    <col min="11777" max="11777" width="5.85546875" style="1" customWidth="1"/>
    <col min="11778" max="11778" width="20.7109375" style="1" customWidth="1"/>
    <col min="11779" max="11779" width="35.7109375" style="1" customWidth="1"/>
    <col min="11780" max="11780" width="7" style="1" customWidth="1"/>
    <col min="11781" max="11781" width="20.42578125" style="1" customWidth="1"/>
    <col min="11782" max="11782" width="13.7109375" style="1" customWidth="1"/>
    <col min="11783" max="11783" width="13.5703125" style="1" customWidth="1"/>
    <col min="11784" max="11784" width="14.5703125" style="1" customWidth="1"/>
    <col min="11785" max="12032" width="9.140625" style="1"/>
    <col min="12033" max="12033" width="5.85546875" style="1" customWidth="1"/>
    <col min="12034" max="12034" width="20.7109375" style="1" customWidth="1"/>
    <col min="12035" max="12035" width="35.7109375" style="1" customWidth="1"/>
    <col min="12036" max="12036" width="7" style="1" customWidth="1"/>
    <col min="12037" max="12037" width="20.42578125" style="1" customWidth="1"/>
    <col min="12038" max="12038" width="13.7109375" style="1" customWidth="1"/>
    <col min="12039" max="12039" width="13.5703125" style="1" customWidth="1"/>
    <col min="12040" max="12040" width="14.5703125" style="1" customWidth="1"/>
    <col min="12041" max="12288" width="9.140625" style="1"/>
    <col min="12289" max="12289" width="5.85546875" style="1" customWidth="1"/>
    <col min="12290" max="12290" width="20.7109375" style="1" customWidth="1"/>
    <col min="12291" max="12291" width="35.7109375" style="1" customWidth="1"/>
    <col min="12292" max="12292" width="7" style="1" customWidth="1"/>
    <col min="12293" max="12293" width="20.42578125" style="1" customWidth="1"/>
    <col min="12294" max="12294" width="13.7109375" style="1" customWidth="1"/>
    <col min="12295" max="12295" width="13.5703125" style="1" customWidth="1"/>
    <col min="12296" max="12296" width="14.5703125" style="1" customWidth="1"/>
    <col min="12297" max="12544" width="9.140625" style="1"/>
    <col min="12545" max="12545" width="5.85546875" style="1" customWidth="1"/>
    <col min="12546" max="12546" width="20.7109375" style="1" customWidth="1"/>
    <col min="12547" max="12547" width="35.7109375" style="1" customWidth="1"/>
    <col min="12548" max="12548" width="7" style="1" customWidth="1"/>
    <col min="12549" max="12549" width="20.42578125" style="1" customWidth="1"/>
    <col min="12550" max="12550" width="13.7109375" style="1" customWidth="1"/>
    <col min="12551" max="12551" width="13.5703125" style="1" customWidth="1"/>
    <col min="12552" max="12552" width="14.5703125" style="1" customWidth="1"/>
    <col min="12553" max="12800" width="9.140625" style="1"/>
    <col min="12801" max="12801" width="5.85546875" style="1" customWidth="1"/>
    <col min="12802" max="12802" width="20.7109375" style="1" customWidth="1"/>
    <col min="12803" max="12803" width="35.7109375" style="1" customWidth="1"/>
    <col min="12804" max="12804" width="7" style="1" customWidth="1"/>
    <col min="12805" max="12805" width="20.42578125" style="1" customWidth="1"/>
    <col min="12806" max="12806" width="13.7109375" style="1" customWidth="1"/>
    <col min="12807" max="12807" width="13.5703125" style="1" customWidth="1"/>
    <col min="12808" max="12808" width="14.5703125" style="1" customWidth="1"/>
    <col min="12809" max="13056" width="9.140625" style="1"/>
    <col min="13057" max="13057" width="5.85546875" style="1" customWidth="1"/>
    <col min="13058" max="13058" width="20.7109375" style="1" customWidth="1"/>
    <col min="13059" max="13059" width="35.7109375" style="1" customWidth="1"/>
    <col min="13060" max="13060" width="7" style="1" customWidth="1"/>
    <col min="13061" max="13061" width="20.42578125" style="1" customWidth="1"/>
    <col min="13062" max="13062" width="13.7109375" style="1" customWidth="1"/>
    <col min="13063" max="13063" width="13.5703125" style="1" customWidth="1"/>
    <col min="13064" max="13064" width="14.5703125" style="1" customWidth="1"/>
    <col min="13065" max="13312" width="9.140625" style="1"/>
    <col min="13313" max="13313" width="5.85546875" style="1" customWidth="1"/>
    <col min="13314" max="13314" width="20.7109375" style="1" customWidth="1"/>
    <col min="13315" max="13315" width="35.7109375" style="1" customWidth="1"/>
    <col min="13316" max="13316" width="7" style="1" customWidth="1"/>
    <col min="13317" max="13317" width="20.42578125" style="1" customWidth="1"/>
    <col min="13318" max="13318" width="13.7109375" style="1" customWidth="1"/>
    <col min="13319" max="13319" width="13.5703125" style="1" customWidth="1"/>
    <col min="13320" max="13320" width="14.5703125" style="1" customWidth="1"/>
    <col min="13321" max="13568" width="9.140625" style="1"/>
    <col min="13569" max="13569" width="5.85546875" style="1" customWidth="1"/>
    <col min="13570" max="13570" width="20.7109375" style="1" customWidth="1"/>
    <col min="13571" max="13571" width="35.7109375" style="1" customWidth="1"/>
    <col min="13572" max="13572" width="7" style="1" customWidth="1"/>
    <col min="13573" max="13573" width="20.42578125" style="1" customWidth="1"/>
    <col min="13574" max="13574" width="13.7109375" style="1" customWidth="1"/>
    <col min="13575" max="13575" width="13.5703125" style="1" customWidth="1"/>
    <col min="13576" max="13576" width="14.5703125" style="1" customWidth="1"/>
    <col min="13577" max="13824" width="9.140625" style="1"/>
    <col min="13825" max="13825" width="5.85546875" style="1" customWidth="1"/>
    <col min="13826" max="13826" width="20.7109375" style="1" customWidth="1"/>
    <col min="13827" max="13827" width="35.7109375" style="1" customWidth="1"/>
    <col min="13828" max="13828" width="7" style="1" customWidth="1"/>
    <col min="13829" max="13829" width="20.42578125" style="1" customWidth="1"/>
    <col min="13830" max="13830" width="13.7109375" style="1" customWidth="1"/>
    <col min="13831" max="13831" width="13.5703125" style="1" customWidth="1"/>
    <col min="13832" max="13832" width="14.5703125" style="1" customWidth="1"/>
    <col min="13833" max="14080" width="9.140625" style="1"/>
    <col min="14081" max="14081" width="5.85546875" style="1" customWidth="1"/>
    <col min="14082" max="14082" width="20.7109375" style="1" customWidth="1"/>
    <col min="14083" max="14083" width="35.7109375" style="1" customWidth="1"/>
    <col min="14084" max="14084" width="7" style="1" customWidth="1"/>
    <col min="14085" max="14085" width="20.42578125" style="1" customWidth="1"/>
    <col min="14086" max="14086" width="13.7109375" style="1" customWidth="1"/>
    <col min="14087" max="14087" width="13.5703125" style="1" customWidth="1"/>
    <col min="14088" max="14088" width="14.5703125" style="1" customWidth="1"/>
    <col min="14089" max="14336" width="9.140625" style="1"/>
    <col min="14337" max="14337" width="5.85546875" style="1" customWidth="1"/>
    <col min="14338" max="14338" width="20.7109375" style="1" customWidth="1"/>
    <col min="14339" max="14339" width="35.7109375" style="1" customWidth="1"/>
    <col min="14340" max="14340" width="7" style="1" customWidth="1"/>
    <col min="14341" max="14341" width="20.42578125" style="1" customWidth="1"/>
    <col min="14342" max="14342" width="13.7109375" style="1" customWidth="1"/>
    <col min="14343" max="14343" width="13.5703125" style="1" customWidth="1"/>
    <col min="14344" max="14344" width="14.5703125" style="1" customWidth="1"/>
    <col min="14345" max="14592" width="9.140625" style="1"/>
    <col min="14593" max="14593" width="5.85546875" style="1" customWidth="1"/>
    <col min="14594" max="14594" width="20.7109375" style="1" customWidth="1"/>
    <col min="14595" max="14595" width="35.7109375" style="1" customWidth="1"/>
    <col min="14596" max="14596" width="7" style="1" customWidth="1"/>
    <col min="14597" max="14597" width="20.42578125" style="1" customWidth="1"/>
    <col min="14598" max="14598" width="13.7109375" style="1" customWidth="1"/>
    <col min="14599" max="14599" width="13.5703125" style="1" customWidth="1"/>
    <col min="14600" max="14600" width="14.5703125" style="1" customWidth="1"/>
    <col min="14601" max="14848" width="9.140625" style="1"/>
    <col min="14849" max="14849" width="5.85546875" style="1" customWidth="1"/>
    <col min="14850" max="14850" width="20.7109375" style="1" customWidth="1"/>
    <col min="14851" max="14851" width="35.7109375" style="1" customWidth="1"/>
    <col min="14852" max="14852" width="7" style="1" customWidth="1"/>
    <col min="14853" max="14853" width="20.42578125" style="1" customWidth="1"/>
    <col min="14854" max="14854" width="13.7109375" style="1" customWidth="1"/>
    <col min="14855" max="14855" width="13.5703125" style="1" customWidth="1"/>
    <col min="14856" max="14856" width="14.5703125" style="1" customWidth="1"/>
    <col min="14857" max="15104" width="9.140625" style="1"/>
    <col min="15105" max="15105" width="5.85546875" style="1" customWidth="1"/>
    <col min="15106" max="15106" width="20.7109375" style="1" customWidth="1"/>
    <col min="15107" max="15107" width="35.7109375" style="1" customWidth="1"/>
    <col min="15108" max="15108" width="7" style="1" customWidth="1"/>
    <col min="15109" max="15109" width="20.42578125" style="1" customWidth="1"/>
    <col min="15110" max="15110" width="13.7109375" style="1" customWidth="1"/>
    <col min="15111" max="15111" width="13.5703125" style="1" customWidth="1"/>
    <col min="15112" max="15112" width="14.5703125" style="1" customWidth="1"/>
    <col min="15113" max="15360" width="9.140625" style="1"/>
    <col min="15361" max="15361" width="5.85546875" style="1" customWidth="1"/>
    <col min="15362" max="15362" width="20.7109375" style="1" customWidth="1"/>
    <col min="15363" max="15363" width="35.7109375" style="1" customWidth="1"/>
    <col min="15364" max="15364" width="7" style="1" customWidth="1"/>
    <col min="15365" max="15365" width="20.42578125" style="1" customWidth="1"/>
    <col min="15366" max="15366" width="13.7109375" style="1" customWidth="1"/>
    <col min="15367" max="15367" width="13.5703125" style="1" customWidth="1"/>
    <col min="15368" max="15368" width="14.5703125" style="1" customWidth="1"/>
    <col min="15369" max="15616" width="9.140625" style="1"/>
    <col min="15617" max="15617" width="5.85546875" style="1" customWidth="1"/>
    <col min="15618" max="15618" width="20.7109375" style="1" customWidth="1"/>
    <col min="15619" max="15619" width="35.7109375" style="1" customWidth="1"/>
    <col min="15620" max="15620" width="7" style="1" customWidth="1"/>
    <col min="15621" max="15621" width="20.42578125" style="1" customWidth="1"/>
    <col min="15622" max="15622" width="13.7109375" style="1" customWidth="1"/>
    <col min="15623" max="15623" width="13.5703125" style="1" customWidth="1"/>
    <col min="15624" max="15624" width="14.5703125" style="1" customWidth="1"/>
    <col min="15625" max="15872" width="9.140625" style="1"/>
    <col min="15873" max="15873" width="5.85546875" style="1" customWidth="1"/>
    <col min="15874" max="15874" width="20.7109375" style="1" customWidth="1"/>
    <col min="15875" max="15875" width="35.7109375" style="1" customWidth="1"/>
    <col min="15876" max="15876" width="7" style="1" customWidth="1"/>
    <col min="15877" max="15877" width="20.42578125" style="1" customWidth="1"/>
    <col min="15878" max="15878" width="13.7109375" style="1" customWidth="1"/>
    <col min="15879" max="15879" width="13.5703125" style="1" customWidth="1"/>
    <col min="15880" max="15880" width="14.5703125" style="1" customWidth="1"/>
    <col min="15881" max="16128" width="9.140625" style="1"/>
    <col min="16129" max="16129" width="5.85546875" style="1" customWidth="1"/>
    <col min="16130" max="16130" width="20.7109375" style="1" customWidth="1"/>
    <col min="16131" max="16131" width="35.7109375" style="1" customWidth="1"/>
    <col min="16132" max="16132" width="7" style="1" customWidth="1"/>
    <col min="16133" max="16133" width="20.42578125" style="1" customWidth="1"/>
    <col min="16134" max="16134" width="13.7109375" style="1" customWidth="1"/>
    <col min="16135" max="16135" width="13.5703125" style="1" customWidth="1"/>
    <col min="16136" max="16136" width="14.5703125" style="1" customWidth="1"/>
    <col min="16137" max="16384" width="9.140625" style="1"/>
  </cols>
  <sheetData>
    <row r="1" spans="1:10" ht="14.1" customHeight="1" x14ac:dyDescent="0.2">
      <c r="A1" s="1"/>
      <c r="B1" s="2"/>
      <c r="C1" s="2"/>
      <c r="D1" s="3"/>
      <c r="E1" s="2"/>
      <c r="F1" s="4"/>
      <c r="G1" s="4"/>
      <c r="H1" s="5"/>
      <c r="I1" s="4"/>
    </row>
    <row r="2" spans="1:10" ht="15" x14ac:dyDescent="0.2">
      <c r="A2" s="197" t="s">
        <v>62</v>
      </c>
      <c r="B2" s="197"/>
      <c r="C2" s="197"/>
      <c r="D2" s="197"/>
      <c r="E2" s="197"/>
      <c r="F2" s="4"/>
      <c r="G2" s="4"/>
      <c r="H2" s="5"/>
      <c r="I2" s="4"/>
    </row>
    <row r="3" spans="1:10" ht="14.25" customHeight="1" x14ac:dyDescent="0.2">
      <c r="A3" s="79" t="s">
        <v>123</v>
      </c>
      <c r="B3" s="77" t="s">
        <v>124</v>
      </c>
      <c r="C3" s="76"/>
      <c r="D3" s="76"/>
      <c r="E3" s="76"/>
      <c r="F3" s="4"/>
      <c r="G3" s="4"/>
      <c r="H3" s="5"/>
      <c r="I3" s="4"/>
    </row>
    <row r="4" spans="1:10" ht="14.1" customHeight="1" x14ac:dyDescent="0.2">
      <c r="A4" s="191" t="s">
        <v>187</v>
      </c>
      <c r="B4" s="192"/>
      <c r="C4" s="192"/>
      <c r="D4" s="228" t="str">
        <f>B3</f>
        <v>Artífice de manutenção</v>
      </c>
      <c r="E4" s="229"/>
      <c r="F4" s="4"/>
      <c r="G4" s="4"/>
      <c r="H4" s="5"/>
      <c r="I4" s="4"/>
    </row>
    <row r="5" spans="1:10" ht="14.1" customHeight="1" x14ac:dyDescent="0.2">
      <c r="A5" s="203" t="s">
        <v>64</v>
      </c>
      <c r="B5" s="203"/>
      <c r="C5" s="203"/>
      <c r="D5" s="203"/>
      <c r="E5" s="203"/>
      <c r="F5" s="61"/>
      <c r="G5" s="4"/>
      <c r="H5" s="5"/>
      <c r="I5" s="4"/>
    </row>
    <row r="6" spans="1:10" ht="14.1" customHeight="1" x14ac:dyDescent="0.2">
      <c r="A6" s="204" t="s">
        <v>121</v>
      </c>
      <c r="B6" s="204"/>
      <c r="C6" s="205" t="s">
        <v>1362</v>
      </c>
      <c r="D6" s="205"/>
      <c r="E6" s="205"/>
      <c r="F6" s="61"/>
      <c r="G6" s="4"/>
      <c r="H6" s="5"/>
      <c r="I6" s="4"/>
    </row>
    <row r="7" spans="1:10" ht="14.1" customHeight="1" x14ac:dyDescent="0.2">
      <c r="A7" s="204" t="s">
        <v>65</v>
      </c>
      <c r="B7" s="204"/>
      <c r="C7" s="205" t="s">
        <v>1363</v>
      </c>
      <c r="D7" s="205"/>
      <c r="E7" s="205"/>
      <c r="F7" s="4"/>
      <c r="G7" s="4"/>
      <c r="H7" s="5"/>
      <c r="I7" s="4"/>
    </row>
    <row r="8" spans="1:10" ht="14.1" customHeight="1" x14ac:dyDescent="0.2">
      <c r="A8" s="198"/>
      <c r="B8" s="198"/>
      <c r="C8" s="198"/>
      <c r="D8" s="198"/>
      <c r="E8" s="198"/>
    </row>
    <row r="9" spans="1:10" ht="14.1" customHeight="1" x14ac:dyDescent="0.2">
      <c r="A9" s="206" t="s">
        <v>120</v>
      </c>
      <c r="B9" s="206"/>
      <c r="C9" s="206"/>
      <c r="D9" s="206"/>
      <c r="E9" s="206"/>
      <c r="F9" s="4"/>
      <c r="G9" s="4"/>
      <c r="H9" s="5"/>
      <c r="I9" s="4"/>
      <c r="J9" s="1" t="s">
        <v>122</v>
      </c>
    </row>
    <row r="10" spans="1:10" ht="14.1" customHeight="1" x14ac:dyDescent="0.2">
      <c r="A10" s="156" t="s">
        <v>0</v>
      </c>
      <c r="B10" s="202" t="s">
        <v>66</v>
      </c>
      <c r="C10" s="202"/>
      <c r="D10" s="207">
        <v>44487</v>
      </c>
      <c r="E10" s="208"/>
      <c r="F10" s="6"/>
      <c r="G10" s="4"/>
      <c r="H10" s="5"/>
      <c r="I10" s="4"/>
    </row>
    <row r="11" spans="1:10" ht="14.1" customHeight="1" x14ac:dyDescent="0.2">
      <c r="A11" s="62" t="s">
        <v>1</v>
      </c>
      <c r="B11" s="202" t="s">
        <v>2</v>
      </c>
      <c r="C11" s="202"/>
      <c r="D11" s="183" t="s">
        <v>67</v>
      </c>
      <c r="E11" s="183"/>
      <c r="F11" s="6"/>
      <c r="G11" s="4"/>
      <c r="H11" s="5"/>
      <c r="I11" s="4"/>
    </row>
    <row r="12" spans="1:10" ht="14.1" customHeight="1" x14ac:dyDescent="0.2">
      <c r="A12" s="62" t="s">
        <v>3</v>
      </c>
      <c r="B12" s="202" t="s">
        <v>4</v>
      </c>
      <c r="C12" s="202"/>
      <c r="D12" s="183" t="s">
        <v>68</v>
      </c>
      <c r="E12" s="183"/>
      <c r="F12" s="6"/>
      <c r="G12" s="4"/>
      <c r="H12" s="5"/>
      <c r="I12" s="4"/>
    </row>
    <row r="13" spans="1:10" ht="14.1" customHeight="1" x14ac:dyDescent="0.2">
      <c r="A13" s="62" t="s">
        <v>5</v>
      </c>
      <c r="B13" s="223" t="s">
        <v>69</v>
      </c>
      <c r="C13" s="224"/>
      <c r="D13" s="183" t="s">
        <v>70</v>
      </c>
      <c r="E13" s="183"/>
      <c r="F13" s="6"/>
      <c r="G13" s="4"/>
      <c r="H13" s="5"/>
      <c r="I13" s="4"/>
    </row>
    <row r="14" spans="1:10" ht="14.25" customHeight="1" x14ac:dyDescent="0.2">
      <c r="A14" s="62" t="s">
        <v>13</v>
      </c>
      <c r="B14" s="223" t="s">
        <v>71</v>
      </c>
      <c r="C14" s="225"/>
      <c r="D14" s="183" t="s">
        <v>72</v>
      </c>
      <c r="E14" s="183"/>
      <c r="F14" s="6"/>
      <c r="G14" s="4"/>
      <c r="H14" s="5"/>
      <c r="I14" s="4"/>
    </row>
    <row r="15" spans="1:10" ht="14.25" customHeight="1" x14ac:dyDescent="0.2">
      <c r="A15" s="62" t="s">
        <v>15</v>
      </c>
      <c r="B15" s="202" t="s">
        <v>73</v>
      </c>
      <c r="C15" s="202"/>
      <c r="D15" s="183">
        <v>22</v>
      </c>
      <c r="E15" s="183"/>
      <c r="F15" s="6"/>
      <c r="G15" s="4"/>
      <c r="H15" s="5"/>
      <c r="I15" s="4"/>
    </row>
    <row r="16" spans="1:10" ht="14.25" customHeight="1" x14ac:dyDescent="0.2">
      <c r="A16" s="62" t="s">
        <v>16</v>
      </c>
      <c r="B16" s="202" t="s">
        <v>74</v>
      </c>
      <c r="C16" s="202"/>
      <c r="D16" s="183">
        <v>12</v>
      </c>
      <c r="E16" s="183"/>
      <c r="F16" s="6"/>
      <c r="G16" s="4"/>
      <c r="H16" s="5"/>
      <c r="I16" s="4"/>
    </row>
    <row r="17" spans="1:9" ht="14.1" customHeight="1" x14ac:dyDescent="0.2">
      <c r="A17" s="164" t="s">
        <v>169</v>
      </c>
      <c r="B17" s="165"/>
      <c r="C17" s="165"/>
      <c r="D17" s="199" t="str">
        <f>B3</f>
        <v>Artífice de manutenção</v>
      </c>
      <c r="E17" s="200"/>
      <c r="F17" s="6"/>
      <c r="G17" s="4"/>
      <c r="H17" s="5"/>
      <c r="I17" s="4"/>
    </row>
    <row r="18" spans="1:9" ht="14.1" customHeight="1" x14ac:dyDescent="0.2">
      <c r="A18" s="209" t="s">
        <v>75</v>
      </c>
      <c r="B18" s="209"/>
      <c r="C18" s="209"/>
      <c r="D18" s="209"/>
      <c r="E18" s="209"/>
      <c r="F18" s="4"/>
      <c r="G18" s="4"/>
      <c r="H18" s="5"/>
      <c r="I18" s="4"/>
    </row>
    <row r="19" spans="1:9" ht="14.1" customHeight="1" x14ac:dyDescent="0.2">
      <c r="A19" s="227" t="s">
        <v>76</v>
      </c>
      <c r="B19" s="209"/>
      <c r="C19" s="209"/>
      <c r="D19" s="209"/>
      <c r="E19" s="209"/>
      <c r="F19" s="4"/>
      <c r="G19" s="4"/>
      <c r="H19" s="5"/>
      <c r="I19" s="4"/>
    </row>
    <row r="20" spans="1:9" ht="14.1" customHeight="1" x14ac:dyDescent="0.2">
      <c r="A20" s="62">
        <v>1</v>
      </c>
      <c r="B20" s="202" t="s">
        <v>77</v>
      </c>
      <c r="C20" s="202"/>
      <c r="D20" s="183" t="s">
        <v>78</v>
      </c>
      <c r="E20" s="183"/>
      <c r="F20" s="4"/>
      <c r="G20" s="4"/>
      <c r="H20" s="5"/>
      <c r="I20" s="4"/>
    </row>
    <row r="21" spans="1:9" ht="14.1" customHeight="1" x14ac:dyDescent="0.2">
      <c r="A21" s="62"/>
      <c r="B21" s="202" t="str">
        <f>B3</f>
        <v>Artífice de manutenção</v>
      </c>
      <c r="C21" s="202"/>
      <c r="D21" s="183">
        <f>D15</f>
        <v>22</v>
      </c>
      <c r="E21" s="183"/>
      <c r="F21" s="4"/>
      <c r="G21" s="4"/>
      <c r="H21" s="5"/>
      <c r="I21" s="4"/>
    </row>
    <row r="22" spans="1:9" ht="14.1" customHeight="1" x14ac:dyDescent="0.2">
      <c r="A22" s="62">
        <v>2</v>
      </c>
      <c r="B22" s="202" t="s">
        <v>80</v>
      </c>
      <c r="C22" s="202"/>
      <c r="D22" s="183" t="s">
        <v>125</v>
      </c>
      <c r="E22" s="183"/>
      <c r="F22" s="4"/>
      <c r="G22" s="4"/>
      <c r="H22" s="5"/>
      <c r="I22" s="4"/>
    </row>
    <row r="23" spans="1:9" ht="14.1" customHeight="1" x14ac:dyDescent="0.2">
      <c r="A23" s="202" t="s">
        <v>82</v>
      </c>
      <c r="B23" s="202"/>
      <c r="C23" s="202"/>
      <c r="D23" s="202"/>
      <c r="E23" s="202"/>
      <c r="F23" s="4"/>
      <c r="G23" s="4"/>
      <c r="H23" s="5"/>
      <c r="I23" s="4"/>
    </row>
    <row r="24" spans="1:9" ht="14.1" customHeight="1" x14ac:dyDescent="0.2">
      <c r="A24" s="62">
        <v>3</v>
      </c>
      <c r="B24" s="202" t="s">
        <v>6</v>
      </c>
      <c r="C24" s="202"/>
      <c r="D24" s="213">
        <v>1922.74</v>
      </c>
      <c r="E24" s="157"/>
      <c r="F24" s="4"/>
      <c r="G24" s="4"/>
      <c r="H24" s="5"/>
      <c r="I24" s="4"/>
    </row>
    <row r="25" spans="1:9" ht="14.1" customHeight="1" x14ac:dyDescent="0.2">
      <c r="A25" s="62">
        <v>4</v>
      </c>
      <c r="B25" s="202" t="s">
        <v>83</v>
      </c>
      <c r="C25" s="202"/>
      <c r="D25" s="157" t="str">
        <f>B3</f>
        <v>Artífice de manutenção</v>
      </c>
      <c r="E25" s="157"/>
      <c r="F25" s="4"/>
      <c r="G25" s="4"/>
      <c r="H25" s="5"/>
      <c r="I25" s="4"/>
    </row>
    <row r="26" spans="1:9" ht="14.1" customHeight="1" x14ac:dyDescent="0.2">
      <c r="A26" s="62">
        <v>5</v>
      </c>
      <c r="B26" s="202" t="s">
        <v>84</v>
      </c>
      <c r="C26" s="202"/>
      <c r="D26" s="226">
        <v>44256</v>
      </c>
      <c r="E26" s="183"/>
      <c r="F26" s="4"/>
      <c r="G26" s="4"/>
      <c r="H26" s="5"/>
      <c r="I26" s="4"/>
    </row>
    <row r="27" spans="1:9" ht="14.1" customHeight="1" x14ac:dyDescent="0.2">
      <c r="A27" s="75"/>
      <c r="B27" s="75"/>
      <c r="C27" s="75"/>
      <c r="D27" s="75"/>
      <c r="E27" s="75"/>
      <c r="F27" s="4"/>
      <c r="G27" s="4"/>
      <c r="H27" s="5"/>
      <c r="I27" s="4"/>
    </row>
    <row r="28" spans="1:9" ht="14.1" customHeight="1" x14ac:dyDescent="0.2">
      <c r="A28" s="201" t="s">
        <v>7</v>
      </c>
      <c r="B28" s="201"/>
      <c r="C28" s="201"/>
      <c r="D28" s="201"/>
      <c r="E28" s="201"/>
      <c r="F28" s="4"/>
      <c r="G28" s="4"/>
      <c r="H28" s="10"/>
      <c r="I28" s="4"/>
    </row>
    <row r="29" spans="1:9" ht="14.1" customHeight="1" x14ac:dyDescent="0.2">
      <c r="A29" s="17">
        <v>1</v>
      </c>
      <c r="B29" s="157" t="s">
        <v>8</v>
      </c>
      <c r="C29" s="157"/>
      <c r="D29" s="157"/>
      <c r="E29" s="17" t="s">
        <v>9</v>
      </c>
      <c r="F29" s="4"/>
      <c r="G29" s="4"/>
      <c r="H29" s="5"/>
      <c r="I29" s="4"/>
    </row>
    <row r="30" spans="1:9" ht="14.1" customHeight="1" x14ac:dyDescent="0.2">
      <c r="A30" s="62" t="s">
        <v>0</v>
      </c>
      <c r="B30" s="202" t="s">
        <v>85</v>
      </c>
      <c r="C30" s="202"/>
      <c r="D30" s="62">
        <v>220</v>
      </c>
      <c r="E30" s="12">
        <f>D24</f>
        <v>1922.74</v>
      </c>
      <c r="F30" s="4"/>
      <c r="G30" s="4"/>
      <c r="H30" s="5"/>
      <c r="I30" s="4"/>
    </row>
    <row r="31" spans="1:9" ht="14.1" customHeight="1" x14ac:dyDescent="0.2">
      <c r="A31" s="62" t="s">
        <v>1</v>
      </c>
      <c r="B31" s="202" t="s">
        <v>10</v>
      </c>
      <c r="C31" s="202"/>
      <c r="D31" s="64">
        <v>0</v>
      </c>
      <c r="E31" s="13">
        <v>0</v>
      </c>
      <c r="F31" s="4"/>
      <c r="G31" s="4"/>
      <c r="H31" s="14"/>
      <c r="I31" s="4"/>
    </row>
    <row r="32" spans="1:9" ht="14.1" customHeight="1" x14ac:dyDescent="0.2">
      <c r="A32" s="62" t="s">
        <v>3</v>
      </c>
      <c r="B32" s="202" t="s">
        <v>11</v>
      </c>
      <c r="C32" s="202"/>
      <c r="D32" s="64">
        <v>0</v>
      </c>
      <c r="E32" s="12">
        <v>0</v>
      </c>
      <c r="F32" s="15"/>
      <c r="G32" s="4"/>
      <c r="H32" s="5"/>
      <c r="I32" s="4"/>
    </row>
    <row r="33" spans="1:9" ht="14.1" customHeight="1" x14ac:dyDescent="0.2">
      <c r="A33" s="62" t="s">
        <v>5</v>
      </c>
      <c r="B33" s="202" t="s">
        <v>12</v>
      </c>
      <c r="C33" s="202"/>
      <c r="D33" s="64">
        <v>0</v>
      </c>
      <c r="E33" s="13">
        <v>0</v>
      </c>
      <c r="F33" s="15"/>
      <c r="G33" s="4"/>
      <c r="H33" s="5"/>
      <c r="I33" s="4"/>
    </row>
    <row r="34" spans="1:9" ht="14.1" customHeight="1" x14ac:dyDescent="0.2">
      <c r="A34" s="62" t="s">
        <v>13</v>
      </c>
      <c r="B34" s="202" t="s">
        <v>14</v>
      </c>
      <c r="C34" s="202"/>
      <c r="D34" s="64">
        <v>0</v>
      </c>
      <c r="E34" s="13">
        <v>0</v>
      </c>
      <c r="F34" s="15"/>
      <c r="G34" s="4"/>
      <c r="H34" s="16"/>
      <c r="I34" s="4"/>
    </row>
    <row r="35" spans="1:9" ht="14.1" customHeight="1" x14ac:dyDescent="0.2">
      <c r="A35" s="62" t="s">
        <v>15</v>
      </c>
      <c r="B35" s="202" t="s">
        <v>86</v>
      </c>
      <c r="C35" s="202"/>
      <c r="D35" s="64">
        <v>0</v>
      </c>
      <c r="E35" s="13">
        <v>0</v>
      </c>
      <c r="F35" s="15"/>
      <c r="G35" s="4"/>
      <c r="H35" s="5"/>
      <c r="I35" s="4"/>
    </row>
    <row r="36" spans="1:9" ht="14.1" customHeight="1" x14ac:dyDescent="0.2">
      <c r="A36" s="211" t="s">
        <v>87</v>
      </c>
      <c r="B36" s="211"/>
      <c r="C36" s="211"/>
      <c r="D36" s="211"/>
      <c r="E36" s="78">
        <f>SUM(E30:E35)</f>
        <v>1922.74</v>
      </c>
      <c r="F36" s="4"/>
      <c r="G36" s="18"/>
      <c r="H36" s="5"/>
      <c r="I36" s="4"/>
    </row>
    <row r="37" spans="1:9" ht="14.1" customHeight="1" x14ac:dyDescent="0.2">
      <c r="A37" s="75"/>
      <c r="B37" s="75"/>
      <c r="C37" s="75"/>
      <c r="D37" s="75"/>
      <c r="E37" s="75"/>
      <c r="F37" s="4"/>
      <c r="G37" s="4"/>
      <c r="H37" s="5"/>
      <c r="I37" s="4"/>
    </row>
    <row r="38" spans="1:9" ht="14.1" customHeight="1" x14ac:dyDescent="0.2">
      <c r="A38" s="201" t="s">
        <v>17</v>
      </c>
      <c r="B38" s="201"/>
      <c r="C38" s="201"/>
      <c r="D38" s="201"/>
      <c r="E38" s="201"/>
      <c r="F38" s="4"/>
      <c r="G38" s="4"/>
      <c r="H38" s="5"/>
      <c r="I38" s="4"/>
    </row>
    <row r="39" spans="1:9" s="3" customFormat="1" ht="14.1" customHeight="1" x14ac:dyDescent="0.2">
      <c r="A39" s="17" t="s">
        <v>18</v>
      </c>
      <c r="B39" s="211" t="s">
        <v>19</v>
      </c>
      <c r="C39" s="211"/>
      <c r="D39" s="17" t="s">
        <v>24</v>
      </c>
      <c r="E39" s="17" t="s">
        <v>9</v>
      </c>
      <c r="F39" s="6"/>
      <c r="G39" s="6"/>
      <c r="H39" s="19"/>
      <c r="I39" s="6"/>
    </row>
    <row r="40" spans="1:9" ht="14.1" customHeight="1" x14ac:dyDescent="0.2">
      <c r="A40" s="62" t="s">
        <v>0</v>
      </c>
      <c r="B40" s="202" t="s">
        <v>20</v>
      </c>
      <c r="C40" s="202"/>
      <c r="D40" s="20">
        <v>8.3299999999999999E-2</v>
      </c>
      <c r="E40" s="13">
        <f>D40*E36</f>
        <v>160.164242</v>
      </c>
      <c r="F40" s="21"/>
      <c r="G40" s="19"/>
      <c r="H40" s="22"/>
      <c r="I40" s="4"/>
    </row>
    <row r="41" spans="1:9" ht="14.1" customHeight="1" x14ac:dyDescent="0.2">
      <c r="A41" s="23" t="s">
        <v>1</v>
      </c>
      <c r="B41" s="202" t="s">
        <v>21</v>
      </c>
      <c r="C41" s="202"/>
      <c r="D41" s="20">
        <v>2.7799999999999998E-2</v>
      </c>
      <c r="E41" s="13">
        <f>D41*E36</f>
        <v>53.452171999999997</v>
      </c>
      <c r="F41" s="4"/>
      <c r="G41" s="4"/>
      <c r="H41" s="5"/>
      <c r="I41" s="4"/>
    </row>
    <row r="42" spans="1:9" ht="14.1" customHeight="1" x14ac:dyDescent="0.2">
      <c r="A42" s="210" t="s">
        <v>88</v>
      </c>
      <c r="B42" s="210"/>
      <c r="C42" s="210"/>
      <c r="D42" s="24">
        <f>SUM(D40:D41)</f>
        <v>0.1111</v>
      </c>
      <c r="E42" s="66">
        <f>ROUND(SUM(E40:E41),2)</f>
        <v>213.62</v>
      </c>
      <c r="F42" s="18"/>
      <c r="G42" s="4"/>
      <c r="H42" s="5"/>
      <c r="I42" s="4"/>
    </row>
    <row r="43" spans="1:9" ht="14.1" customHeight="1" x14ac:dyDescent="0.2">
      <c r="A43" s="75"/>
      <c r="B43" s="75"/>
      <c r="C43" s="75"/>
      <c r="D43" s="75"/>
      <c r="E43" s="75"/>
      <c r="F43" s="4"/>
      <c r="G43" s="4"/>
      <c r="H43" s="5"/>
      <c r="I43" s="4"/>
    </row>
    <row r="44" spans="1:9" s="3" customFormat="1" ht="14.1" customHeight="1" x14ac:dyDescent="0.2">
      <c r="A44" s="17" t="s">
        <v>22</v>
      </c>
      <c r="B44" s="211" t="s">
        <v>23</v>
      </c>
      <c r="C44" s="211"/>
      <c r="D44" s="25" t="s">
        <v>24</v>
      </c>
      <c r="E44" s="17" t="s">
        <v>9</v>
      </c>
      <c r="F44" s="6"/>
      <c r="G44" s="6"/>
      <c r="H44" s="19"/>
      <c r="I44" s="6"/>
    </row>
    <row r="45" spans="1:9" ht="14.1" customHeight="1" x14ac:dyDescent="0.2">
      <c r="A45" s="26" t="s">
        <v>0</v>
      </c>
      <c r="B45" s="212" t="s">
        <v>25</v>
      </c>
      <c r="C45" s="212"/>
      <c r="D45" s="27">
        <v>0.2</v>
      </c>
      <c r="E45" s="13">
        <f t="shared" ref="E45:E52" si="0">SUM($E$36+$E$42)*D45</f>
        <v>427.27200000000005</v>
      </c>
      <c r="F45" s="4"/>
      <c r="G45" s="4"/>
      <c r="H45" s="5"/>
      <c r="I45" s="4"/>
    </row>
    <row r="46" spans="1:9" ht="14.1" customHeight="1" x14ac:dyDescent="0.2">
      <c r="A46" s="26" t="s">
        <v>1</v>
      </c>
      <c r="B46" s="212" t="s">
        <v>26</v>
      </c>
      <c r="C46" s="212"/>
      <c r="D46" s="27">
        <v>2.5000000000000001E-2</v>
      </c>
      <c r="E46" s="13">
        <f t="shared" si="0"/>
        <v>53.409000000000006</v>
      </c>
      <c r="F46" s="4"/>
      <c r="G46" s="4"/>
      <c r="H46" s="5"/>
      <c r="I46" s="4"/>
    </row>
    <row r="47" spans="1:9" ht="14.1" customHeight="1" x14ac:dyDescent="0.2">
      <c r="A47" s="26" t="s">
        <v>3</v>
      </c>
      <c r="B47" s="212" t="s">
        <v>27</v>
      </c>
      <c r="C47" s="212"/>
      <c r="D47" s="27">
        <v>0.01</v>
      </c>
      <c r="E47" s="13">
        <f t="shared" si="0"/>
        <v>21.363600000000002</v>
      </c>
      <c r="F47" s="4"/>
      <c r="G47" s="4"/>
      <c r="H47" s="5"/>
      <c r="I47" s="4"/>
    </row>
    <row r="48" spans="1:9" ht="14.1" customHeight="1" x14ac:dyDescent="0.2">
      <c r="A48" s="26" t="s">
        <v>5</v>
      </c>
      <c r="B48" s="212" t="s">
        <v>28</v>
      </c>
      <c r="C48" s="212"/>
      <c r="D48" s="27">
        <v>1.4999999999999999E-2</v>
      </c>
      <c r="E48" s="13">
        <f t="shared" si="0"/>
        <v>32.045400000000001</v>
      </c>
      <c r="F48" s="4"/>
      <c r="G48" s="4"/>
      <c r="H48" s="5"/>
      <c r="I48" s="4"/>
    </row>
    <row r="49" spans="1:9" ht="14.1" customHeight="1" x14ac:dyDescent="0.2">
      <c r="A49" s="26" t="s">
        <v>13</v>
      </c>
      <c r="B49" s="212" t="s">
        <v>29</v>
      </c>
      <c r="C49" s="212"/>
      <c r="D49" s="27">
        <v>0.01</v>
      </c>
      <c r="E49" s="13">
        <f t="shared" si="0"/>
        <v>21.363600000000002</v>
      </c>
      <c r="F49" s="4"/>
      <c r="G49" s="4"/>
      <c r="H49" s="5"/>
      <c r="I49" s="4"/>
    </row>
    <row r="50" spans="1:9" ht="14.1" customHeight="1" x14ac:dyDescent="0.2">
      <c r="A50" s="26" t="s">
        <v>15</v>
      </c>
      <c r="B50" s="212" t="s">
        <v>30</v>
      </c>
      <c r="C50" s="212"/>
      <c r="D50" s="27">
        <v>6.0000000000000001E-3</v>
      </c>
      <c r="E50" s="13">
        <f t="shared" si="0"/>
        <v>12.818160000000001</v>
      </c>
      <c r="F50" s="4"/>
      <c r="G50" s="4"/>
      <c r="H50" s="5"/>
      <c r="I50" s="4"/>
    </row>
    <row r="51" spans="1:9" ht="14.1" customHeight="1" x14ac:dyDescent="0.2">
      <c r="A51" s="26" t="s">
        <v>16</v>
      </c>
      <c r="B51" s="212" t="s">
        <v>31</v>
      </c>
      <c r="C51" s="212"/>
      <c r="D51" s="27">
        <v>2E-3</v>
      </c>
      <c r="E51" s="13">
        <f t="shared" si="0"/>
        <v>4.2727200000000005</v>
      </c>
      <c r="F51" s="4"/>
      <c r="G51" s="4"/>
      <c r="H51" s="5"/>
      <c r="I51" s="4"/>
    </row>
    <row r="52" spans="1:9" s="3" customFormat="1" ht="14.1" customHeight="1" x14ac:dyDescent="0.2">
      <c r="A52" s="26" t="s">
        <v>32</v>
      </c>
      <c r="B52" s="212" t="s">
        <v>33</v>
      </c>
      <c r="C52" s="212"/>
      <c r="D52" s="27">
        <v>0.08</v>
      </c>
      <c r="E52" s="13">
        <f t="shared" si="0"/>
        <v>170.90880000000001</v>
      </c>
      <c r="F52" s="28"/>
      <c r="G52" s="6"/>
      <c r="H52" s="29"/>
      <c r="I52" s="6"/>
    </row>
    <row r="53" spans="1:9" ht="14.1" customHeight="1" x14ac:dyDescent="0.2">
      <c r="A53" s="211" t="s">
        <v>88</v>
      </c>
      <c r="B53" s="211"/>
      <c r="C53" s="211"/>
      <c r="D53" s="30">
        <f>SUM(D45:D52)</f>
        <v>0.34800000000000003</v>
      </c>
      <c r="E53" s="66">
        <f>ROUND(SUM(E45:E52),2)</f>
        <v>743.45</v>
      </c>
      <c r="F53" s="18"/>
      <c r="G53" s="4"/>
      <c r="H53" s="5"/>
      <c r="I53" s="4"/>
    </row>
    <row r="54" spans="1:9" ht="14.1" customHeight="1" x14ac:dyDescent="0.2">
      <c r="A54" s="75"/>
      <c r="B54" s="75"/>
      <c r="C54" s="75"/>
      <c r="D54" s="75"/>
      <c r="E54" s="75"/>
      <c r="F54" s="31"/>
      <c r="G54" s="4"/>
      <c r="H54" s="5"/>
      <c r="I54" s="4"/>
    </row>
    <row r="55" spans="1:9" ht="14.1" customHeight="1" x14ac:dyDescent="0.2">
      <c r="A55" s="17" t="s">
        <v>34</v>
      </c>
      <c r="B55" s="211" t="s">
        <v>35</v>
      </c>
      <c r="C55" s="211"/>
      <c r="D55" s="211"/>
      <c r="E55" s="17" t="s">
        <v>9</v>
      </c>
      <c r="F55" s="4"/>
      <c r="G55" s="4"/>
      <c r="H55" s="5"/>
      <c r="I55" s="4"/>
    </row>
    <row r="56" spans="1:9" ht="14.1" customHeight="1" x14ac:dyDescent="0.2">
      <c r="A56" s="62" t="s">
        <v>0</v>
      </c>
      <c r="B56" s="202" t="s">
        <v>89</v>
      </c>
      <c r="C56" s="202"/>
      <c r="D56" s="72">
        <v>8.5500000000000007</v>
      </c>
      <c r="E56" s="12">
        <v>260.83999999999997</v>
      </c>
      <c r="F56" s="4"/>
      <c r="G56" s="4"/>
      <c r="H56" s="5"/>
      <c r="I56" s="4"/>
    </row>
    <row r="57" spans="1:9" ht="14.1" customHeight="1" x14ac:dyDescent="0.2">
      <c r="A57" s="62" t="s">
        <v>1</v>
      </c>
      <c r="B57" s="202" t="s">
        <v>90</v>
      </c>
      <c r="C57" s="214"/>
      <c r="D57" s="72">
        <v>15</v>
      </c>
      <c r="E57" s="12">
        <f t="shared" ref="E57:E59" si="1">22*D57</f>
        <v>330</v>
      </c>
      <c r="F57" s="4"/>
      <c r="G57" s="4"/>
      <c r="H57" s="5"/>
      <c r="I57" s="4"/>
    </row>
    <row r="58" spans="1:9" ht="14.1" customHeight="1" x14ac:dyDescent="0.2">
      <c r="A58" s="26" t="s">
        <v>3</v>
      </c>
      <c r="B58" s="198" t="s">
        <v>91</v>
      </c>
      <c r="C58" s="215"/>
      <c r="D58" s="72">
        <v>3.5</v>
      </c>
      <c r="E58" s="12">
        <f t="shared" si="1"/>
        <v>77</v>
      </c>
      <c r="F58" s="4"/>
      <c r="G58" s="4"/>
      <c r="H58" s="5"/>
      <c r="I58" s="4"/>
    </row>
    <row r="59" spans="1:9" ht="14.1" customHeight="1" x14ac:dyDescent="0.2">
      <c r="A59" s="26" t="s">
        <v>5</v>
      </c>
      <c r="B59" s="202" t="s">
        <v>36</v>
      </c>
      <c r="C59" s="214"/>
      <c r="D59" s="72">
        <v>0</v>
      </c>
      <c r="E59" s="12">
        <f t="shared" si="1"/>
        <v>0</v>
      </c>
      <c r="F59" s="4"/>
      <c r="G59" s="4"/>
      <c r="H59" s="5"/>
      <c r="I59" s="4"/>
    </row>
    <row r="60" spans="1:9" ht="14.1" customHeight="1" x14ac:dyDescent="0.2">
      <c r="A60" s="26" t="s">
        <v>13</v>
      </c>
      <c r="B60" s="202" t="s">
        <v>92</v>
      </c>
      <c r="C60" s="214"/>
      <c r="D60" s="72">
        <v>13.2</v>
      </c>
      <c r="E60" s="12">
        <v>13.2</v>
      </c>
      <c r="F60" s="4"/>
      <c r="G60" s="4"/>
      <c r="H60" s="5"/>
      <c r="I60" s="4"/>
    </row>
    <row r="61" spans="1:9" ht="14.1" customHeight="1" x14ac:dyDescent="0.2">
      <c r="A61" s="26" t="s">
        <v>15</v>
      </c>
      <c r="B61" s="202" t="s">
        <v>93</v>
      </c>
      <c r="C61" s="214"/>
      <c r="D61" s="72">
        <v>121</v>
      </c>
      <c r="E61" s="12">
        <v>121</v>
      </c>
      <c r="F61" s="4"/>
      <c r="G61" s="4"/>
      <c r="H61" s="5"/>
      <c r="I61" s="4"/>
    </row>
    <row r="62" spans="1:9" ht="14.1" customHeight="1" x14ac:dyDescent="0.2">
      <c r="A62" s="26" t="s">
        <v>16</v>
      </c>
      <c r="B62" s="198" t="s">
        <v>94</v>
      </c>
      <c r="C62" s="215"/>
      <c r="D62" s="72">
        <v>30</v>
      </c>
      <c r="E62" s="12">
        <v>30</v>
      </c>
      <c r="F62" s="4"/>
      <c r="G62" s="4"/>
      <c r="H62" s="5"/>
      <c r="I62" s="4"/>
    </row>
    <row r="63" spans="1:9" ht="14.1" customHeight="1" x14ac:dyDescent="0.2">
      <c r="A63" s="211" t="s">
        <v>95</v>
      </c>
      <c r="B63" s="211"/>
      <c r="C63" s="211"/>
      <c r="D63" s="211"/>
      <c r="E63" s="66">
        <f>ROUND(SUM(E56:E62),2)</f>
        <v>832.04</v>
      </c>
      <c r="F63" s="4"/>
      <c r="G63" s="4"/>
      <c r="H63" s="5"/>
      <c r="I63" s="4"/>
    </row>
    <row r="64" spans="1:9" ht="14.1" customHeight="1" x14ac:dyDescent="0.2">
      <c r="A64" s="75"/>
      <c r="B64" s="75"/>
      <c r="C64" s="75"/>
      <c r="D64" s="75"/>
      <c r="E64" s="75"/>
      <c r="F64" s="4"/>
      <c r="G64" s="4"/>
      <c r="H64" s="5"/>
      <c r="I64" s="4"/>
    </row>
    <row r="65" spans="1:9" s="3" customFormat="1" ht="14.1" customHeight="1" x14ac:dyDescent="0.2">
      <c r="A65" s="216" t="s">
        <v>96</v>
      </c>
      <c r="B65" s="216"/>
      <c r="C65" s="216"/>
      <c r="D65" s="216"/>
      <c r="E65" s="34" t="s">
        <v>9</v>
      </c>
      <c r="F65" s="6"/>
      <c r="G65" s="6"/>
      <c r="H65" s="19"/>
      <c r="I65" s="6"/>
    </row>
    <row r="66" spans="1:9" ht="14.1" customHeight="1" x14ac:dyDescent="0.2">
      <c r="A66" s="62" t="s">
        <v>18</v>
      </c>
      <c r="B66" s="183" t="s">
        <v>37</v>
      </c>
      <c r="C66" s="183"/>
      <c r="D66" s="183"/>
      <c r="E66" s="13">
        <f>E42</f>
        <v>213.62</v>
      </c>
      <c r="F66" s="21"/>
      <c r="G66" s="19"/>
      <c r="H66" s="22"/>
      <c r="I66" s="4"/>
    </row>
    <row r="67" spans="1:9" ht="14.1" customHeight="1" x14ac:dyDescent="0.2">
      <c r="A67" s="62" t="s">
        <v>22</v>
      </c>
      <c r="B67" s="183" t="s">
        <v>38</v>
      </c>
      <c r="C67" s="183"/>
      <c r="D67" s="183"/>
      <c r="E67" s="13">
        <f>E53</f>
        <v>743.45</v>
      </c>
      <c r="F67" s="21"/>
      <c r="G67" s="19"/>
      <c r="H67" s="22"/>
      <c r="I67" s="4"/>
    </row>
    <row r="68" spans="1:9" ht="14.1" customHeight="1" x14ac:dyDescent="0.2">
      <c r="A68" s="62" t="s">
        <v>39</v>
      </c>
      <c r="B68" s="183" t="s">
        <v>35</v>
      </c>
      <c r="C68" s="183"/>
      <c r="D68" s="183"/>
      <c r="E68" s="33">
        <f>E63</f>
        <v>832.04</v>
      </c>
      <c r="F68" s="4"/>
      <c r="G68" s="4"/>
      <c r="H68" s="5"/>
      <c r="I68" s="4"/>
    </row>
    <row r="69" spans="1:9" ht="14.1" customHeight="1" x14ac:dyDescent="0.2">
      <c r="A69" s="216" t="s">
        <v>40</v>
      </c>
      <c r="B69" s="216"/>
      <c r="C69" s="216"/>
      <c r="D69" s="216"/>
      <c r="E69" s="78">
        <f>ROUND(SUM(E66:E68),2)</f>
        <v>1789.11</v>
      </c>
      <c r="F69" s="4"/>
      <c r="G69" s="4"/>
      <c r="H69" s="5"/>
      <c r="I69" s="4"/>
    </row>
    <row r="70" spans="1:9" ht="14.1" customHeight="1" x14ac:dyDescent="0.2">
      <c r="A70" s="75"/>
      <c r="B70" s="75"/>
      <c r="C70" s="75"/>
      <c r="D70" s="75"/>
      <c r="E70" s="75"/>
      <c r="F70" s="4"/>
      <c r="G70" s="4"/>
      <c r="H70" s="5"/>
      <c r="I70" s="4"/>
    </row>
    <row r="71" spans="1:9" ht="14.1" customHeight="1" x14ac:dyDescent="0.2">
      <c r="A71" s="201" t="s">
        <v>97</v>
      </c>
      <c r="B71" s="201"/>
      <c r="C71" s="201"/>
      <c r="D71" s="201"/>
      <c r="E71" s="201"/>
      <c r="F71" s="4"/>
      <c r="G71" s="4"/>
      <c r="H71" s="5"/>
      <c r="I71" s="4"/>
    </row>
    <row r="72" spans="1:9" ht="14.1" customHeight="1" x14ac:dyDescent="0.2">
      <c r="A72" s="34">
        <v>3</v>
      </c>
      <c r="B72" s="217" t="s">
        <v>41</v>
      </c>
      <c r="C72" s="217"/>
      <c r="D72" s="35" t="s">
        <v>24</v>
      </c>
      <c r="E72" s="34" t="s">
        <v>9</v>
      </c>
      <c r="F72" s="4"/>
      <c r="G72" s="4"/>
      <c r="H72" s="5"/>
      <c r="I72" s="4"/>
    </row>
    <row r="73" spans="1:9" ht="14.1" customHeight="1" x14ac:dyDescent="0.2">
      <c r="A73" s="62" t="s">
        <v>0</v>
      </c>
      <c r="B73" s="223" t="s">
        <v>42</v>
      </c>
      <c r="C73" s="224"/>
      <c r="D73" s="27">
        <v>4.1999999999999997E-3</v>
      </c>
      <c r="E73" s="33">
        <f>($E$36)*D73</f>
        <v>8.0755079999999992</v>
      </c>
      <c r="F73" s="36"/>
      <c r="G73" s="4"/>
      <c r="H73" s="5"/>
      <c r="I73" s="4"/>
    </row>
    <row r="74" spans="1:9" ht="14.1" customHeight="1" x14ac:dyDescent="0.2">
      <c r="A74" s="62" t="s">
        <v>1</v>
      </c>
      <c r="B74" s="73" t="s">
        <v>43</v>
      </c>
      <c r="C74" s="63"/>
      <c r="D74" s="27">
        <v>2.9999999999999997E-4</v>
      </c>
      <c r="E74" s="33">
        <f t="shared" ref="E74:E78" si="2">($E$36)*D74</f>
        <v>0.57682199999999995</v>
      </c>
      <c r="F74" s="4"/>
      <c r="G74" s="4"/>
      <c r="H74" s="5"/>
      <c r="I74" s="4"/>
    </row>
    <row r="75" spans="1:9" ht="14.1" customHeight="1" x14ac:dyDescent="0.2">
      <c r="A75" s="62" t="s">
        <v>3</v>
      </c>
      <c r="B75" s="202" t="s">
        <v>44</v>
      </c>
      <c r="C75" s="212"/>
      <c r="D75" s="27">
        <v>3.44E-2</v>
      </c>
      <c r="E75" s="33">
        <f t="shared" si="2"/>
        <v>66.142256000000003</v>
      </c>
      <c r="F75" s="4"/>
      <c r="G75" s="4"/>
      <c r="H75" s="5"/>
      <c r="I75" s="4"/>
    </row>
    <row r="76" spans="1:9" ht="14.1" customHeight="1" x14ac:dyDescent="0.2">
      <c r="A76" s="62" t="s">
        <v>5</v>
      </c>
      <c r="B76" s="202" t="s">
        <v>45</v>
      </c>
      <c r="C76" s="212"/>
      <c r="D76" s="27">
        <v>1.9400000000000001E-2</v>
      </c>
      <c r="E76" s="33">
        <f t="shared" si="2"/>
        <v>37.301155999999999</v>
      </c>
      <c r="F76" s="4"/>
      <c r="G76" s="4"/>
      <c r="H76" s="5"/>
      <c r="I76" s="4"/>
    </row>
    <row r="77" spans="1:9" ht="12" x14ac:dyDescent="0.2">
      <c r="A77" s="62" t="s">
        <v>13</v>
      </c>
      <c r="B77" s="202" t="s">
        <v>46</v>
      </c>
      <c r="C77" s="212"/>
      <c r="D77" s="27">
        <v>7.1000000000000004E-3</v>
      </c>
      <c r="E77" s="33">
        <f t="shared" si="2"/>
        <v>13.651454000000001</v>
      </c>
      <c r="F77" s="4"/>
      <c r="G77" s="4"/>
      <c r="H77" s="5"/>
      <c r="I77" s="4"/>
    </row>
    <row r="78" spans="1:9" ht="14.1" customHeight="1" x14ac:dyDescent="0.2">
      <c r="A78" s="62" t="s">
        <v>15</v>
      </c>
      <c r="B78" s="202" t="s">
        <v>47</v>
      </c>
      <c r="C78" s="212"/>
      <c r="D78" s="27">
        <v>5.9999999999999995E-4</v>
      </c>
      <c r="E78" s="33">
        <f t="shared" si="2"/>
        <v>1.1536439999999999</v>
      </c>
      <c r="F78" s="4"/>
      <c r="G78" s="4"/>
      <c r="H78" s="5"/>
      <c r="I78" s="4"/>
    </row>
    <row r="79" spans="1:9" ht="14.1" customHeight="1" x14ac:dyDescent="0.2">
      <c r="A79" s="217" t="s">
        <v>98</v>
      </c>
      <c r="B79" s="217"/>
      <c r="C79" s="217"/>
      <c r="D79" s="30">
        <f>SUM(D73:D78)</f>
        <v>6.6000000000000003E-2</v>
      </c>
      <c r="E79" s="78">
        <f>ROUND(SUM(E73:E78),2)</f>
        <v>126.9</v>
      </c>
      <c r="F79" s="4"/>
      <c r="G79" s="4"/>
      <c r="H79" s="5"/>
      <c r="I79" s="4"/>
    </row>
    <row r="80" spans="1:9" ht="14.1" customHeight="1" x14ac:dyDescent="0.2">
      <c r="A80" s="75"/>
      <c r="B80" s="75"/>
      <c r="C80" s="75"/>
      <c r="D80" s="75"/>
      <c r="E80" s="75"/>
      <c r="F80" s="36"/>
      <c r="G80" s="4"/>
      <c r="H80" s="5"/>
      <c r="I80" s="4"/>
    </row>
    <row r="81" spans="1:9" ht="14.1" customHeight="1" x14ac:dyDescent="0.2">
      <c r="A81" s="201" t="s">
        <v>48</v>
      </c>
      <c r="B81" s="201"/>
      <c r="C81" s="201"/>
      <c r="D81" s="201"/>
      <c r="E81" s="201"/>
      <c r="F81" s="36"/>
      <c r="G81" s="4"/>
      <c r="H81" s="5"/>
      <c r="I81" s="4"/>
    </row>
    <row r="82" spans="1:9" ht="14.1" customHeight="1" x14ac:dyDescent="0.2">
      <c r="A82" s="17" t="s">
        <v>49</v>
      </c>
      <c r="B82" s="211" t="s">
        <v>99</v>
      </c>
      <c r="C82" s="211"/>
      <c r="D82" s="25" t="s">
        <v>24</v>
      </c>
      <c r="E82" s="17" t="s">
        <v>9</v>
      </c>
      <c r="F82" s="4"/>
      <c r="G82" s="4"/>
      <c r="H82" s="5"/>
      <c r="I82" s="4"/>
    </row>
    <row r="83" spans="1:9" ht="14.1" customHeight="1" x14ac:dyDescent="0.2">
      <c r="A83" s="26" t="s">
        <v>0</v>
      </c>
      <c r="B83" s="202" t="s">
        <v>100</v>
      </c>
      <c r="C83" s="202"/>
      <c r="D83" s="27">
        <v>8.3299999999999999E-2</v>
      </c>
      <c r="E83" s="33">
        <f>($E$36)*D83</f>
        <v>160.164242</v>
      </c>
      <c r="F83" s="4"/>
      <c r="G83" s="4"/>
      <c r="H83" s="5"/>
      <c r="I83" s="4"/>
    </row>
    <row r="84" spans="1:9" ht="14.1" customHeight="1" x14ac:dyDescent="0.2">
      <c r="A84" s="26" t="s">
        <v>1</v>
      </c>
      <c r="B84" s="202" t="s">
        <v>101</v>
      </c>
      <c r="C84" s="202"/>
      <c r="D84" s="27">
        <v>5.5999999999999999E-3</v>
      </c>
      <c r="E84" s="33">
        <f t="shared" ref="E84:E87" si="3">($E$36)*D84</f>
        <v>10.767344</v>
      </c>
      <c r="F84" s="4"/>
      <c r="G84" s="4"/>
      <c r="H84" s="5"/>
      <c r="I84" s="4"/>
    </row>
    <row r="85" spans="1:9" ht="14.1" customHeight="1" x14ac:dyDescent="0.2">
      <c r="A85" s="26" t="s">
        <v>3</v>
      </c>
      <c r="B85" s="202" t="s">
        <v>103</v>
      </c>
      <c r="C85" s="202"/>
      <c r="D85" s="27">
        <v>2.1000000000000001E-4</v>
      </c>
      <c r="E85" s="33">
        <f t="shared" si="3"/>
        <v>0.40377540000000001</v>
      </c>
      <c r="F85" s="4"/>
      <c r="G85" s="4"/>
      <c r="H85" s="5"/>
      <c r="I85" s="4"/>
    </row>
    <row r="86" spans="1:9" ht="14.1" customHeight="1" x14ac:dyDescent="0.2">
      <c r="A86" s="26" t="s">
        <v>5</v>
      </c>
      <c r="B86" s="202" t="s">
        <v>102</v>
      </c>
      <c r="C86" s="202"/>
      <c r="D86" s="27">
        <v>3.3E-3</v>
      </c>
      <c r="E86" s="33">
        <f t="shared" si="3"/>
        <v>6.3450420000000003</v>
      </c>
      <c r="F86" s="4"/>
      <c r="G86" s="4"/>
      <c r="H86" s="5"/>
      <c r="I86" s="4"/>
    </row>
    <row r="87" spans="1:9" ht="14.1" customHeight="1" x14ac:dyDescent="0.2">
      <c r="A87" s="26" t="s">
        <v>13</v>
      </c>
      <c r="B87" s="202" t="s">
        <v>104</v>
      </c>
      <c r="C87" s="202"/>
      <c r="D87" s="27">
        <v>7.3999999999999999E-4</v>
      </c>
      <c r="E87" s="33">
        <f t="shared" si="3"/>
        <v>1.4228276</v>
      </c>
      <c r="F87" s="4"/>
      <c r="G87" s="4"/>
      <c r="H87" s="5"/>
      <c r="I87" s="4"/>
    </row>
    <row r="88" spans="1:9" s="3" customFormat="1" ht="14.1" customHeight="1" x14ac:dyDescent="0.2">
      <c r="A88" s="26" t="s">
        <v>15</v>
      </c>
      <c r="B88" s="202" t="s">
        <v>105</v>
      </c>
      <c r="C88" s="202"/>
      <c r="D88" s="27">
        <v>1.66E-2</v>
      </c>
      <c r="E88" s="33">
        <f>($E$36)*D88</f>
        <v>31.917484000000002</v>
      </c>
      <c r="F88" s="28"/>
      <c r="G88" s="6"/>
      <c r="H88" s="29"/>
      <c r="I88" s="6"/>
    </row>
    <row r="89" spans="1:9" ht="14.1" customHeight="1" x14ac:dyDescent="0.2">
      <c r="A89" s="211" t="s">
        <v>88</v>
      </c>
      <c r="B89" s="211"/>
      <c r="C89" s="211"/>
      <c r="D89" s="25">
        <f>SUM(D83:D88)</f>
        <v>0.10975</v>
      </c>
      <c r="E89" s="37">
        <f>SUM(E83:E88)</f>
        <v>211.02071500000002</v>
      </c>
      <c r="F89" s="4"/>
      <c r="G89" s="4"/>
      <c r="H89" s="5"/>
      <c r="I89" s="4"/>
    </row>
    <row r="90" spans="1:9" ht="14.1" customHeight="1" x14ac:dyDescent="0.2">
      <c r="A90" s="75"/>
      <c r="B90" s="75"/>
      <c r="C90" s="75"/>
      <c r="D90" s="75"/>
      <c r="E90" s="75"/>
      <c r="F90" s="4"/>
      <c r="G90" s="4"/>
      <c r="H90" s="5"/>
      <c r="I90" s="4"/>
    </row>
    <row r="91" spans="1:9" ht="14.1" customHeight="1" x14ac:dyDescent="0.2">
      <c r="A91" s="17" t="s">
        <v>50</v>
      </c>
      <c r="B91" s="211" t="s">
        <v>106</v>
      </c>
      <c r="C91" s="211"/>
      <c r="D91" s="25" t="s">
        <v>24</v>
      </c>
      <c r="E91" s="17" t="s">
        <v>9</v>
      </c>
      <c r="F91" s="4"/>
      <c r="G91" s="4"/>
      <c r="H91" s="5"/>
      <c r="I91" s="4"/>
    </row>
    <row r="92" spans="1:9" ht="14.1" customHeight="1" x14ac:dyDescent="0.2">
      <c r="A92" s="26" t="s">
        <v>0</v>
      </c>
      <c r="B92" s="202" t="s">
        <v>107</v>
      </c>
      <c r="C92" s="202"/>
      <c r="D92" s="27">
        <v>0</v>
      </c>
      <c r="E92" s="13">
        <f>ROUND($E$36*D92,2)</f>
        <v>0</v>
      </c>
      <c r="F92" s="4"/>
      <c r="G92" s="4"/>
      <c r="H92" s="5"/>
      <c r="I92" s="4"/>
    </row>
    <row r="93" spans="1:9" ht="14.1" customHeight="1" x14ac:dyDescent="0.2">
      <c r="A93" s="75"/>
      <c r="B93" s="75"/>
      <c r="C93" s="75"/>
      <c r="D93" s="75"/>
      <c r="E93" s="75"/>
      <c r="F93" s="4"/>
      <c r="G93" s="4"/>
      <c r="H93" s="5"/>
      <c r="I93" s="4"/>
    </row>
    <row r="94" spans="1:9" ht="14.1" customHeight="1" x14ac:dyDescent="0.2">
      <c r="A94" s="217" t="s">
        <v>108</v>
      </c>
      <c r="B94" s="217"/>
      <c r="C94" s="217"/>
      <c r="D94" s="217"/>
      <c r="E94" s="34" t="s">
        <v>51</v>
      </c>
      <c r="F94" s="38"/>
      <c r="G94" s="4"/>
      <c r="H94" s="5"/>
      <c r="I94" s="4"/>
    </row>
    <row r="95" spans="1:9" ht="14.1" customHeight="1" x14ac:dyDescent="0.2">
      <c r="A95" s="26" t="s">
        <v>49</v>
      </c>
      <c r="B95" s="212" t="s">
        <v>99</v>
      </c>
      <c r="C95" s="212"/>
      <c r="D95" s="212"/>
      <c r="E95" s="13">
        <f>D89*(SUM(E36))</f>
        <v>211.020715</v>
      </c>
      <c r="F95" s="4"/>
      <c r="G95" s="4"/>
      <c r="H95" s="5"/>
      <c r="I95" s="4"/>
    </row>
    <row r="96" spans="1:9" ht="14.1" customHeight="1" x14ac:dyDescent="0.2">
      <c r="A96" s="26" t="s">
        <v>50</v>
      </c>
      <c r="B96" s="212" t="s">
        <v>106</v>
      </c>
      <c r="C96" s="212"/>
      <c r="D96" s="212"/>
      <c r="E96" s="13">
        <f>ROUND($E$36*D96,2)</f>
        <v>0</v>
      </c>
      <c r="F96" s="4"/>
      <c r="G96" s="38"/>
      <c r="H96" s="5"/>
      <c r="I96" s="4"/>
    </row>
    <row r="97" spans="1:13" ht="14.1" customHeight="1" x14ac:dyDescent="0.2">
      <c r="A97" s="217" t="s">
        <v>109</v>
      </c>
      <c r="B97" s="217"/>
      <c r="C97" s="217"/>
      <c r="D97" s="217"/>
      <c r="E97" s="78">
        <f>SUM(E95:E96)</f>
        <v>211.020715</v>
      </c>
      <c r="F97" s="38"/>
      <c r="G97" s="4"/>
      <c r="H97" s="5"/>
      <c r="I97" s="4"/>
    </row>
    <row r="98" spans="1:13" ht="14.1" customHeight="1" x14ac:dyDescent="0.2">
      <c r="A98" s="75"/>
      <c r="B98" s="75"/>
      <c r="C98" s="75"/>
      <c r="D98" s="75"/>
      <c r="E98" s="75"/>
      <c r="F98" s="6"/>
      <c r="G98" s="4"/>
      <c r="H98" s="5"/>
      <c r="I98" s="4"/>
    </row>
    <row r="99" spans="1:13" ht="14.1" customHeight="1" x14ac:dyDescent="0.2">
      <c r="A99" s="201" t="s">
        <v>52</v>
      </c>
      <c r="B99" s="201"/>
      <c r="C99" s="201"/>
      <c r="D99" s="201"/>
      <c r="E99" s="201"/>
      <c r="F99" s="6"/>
      <c r="G99" s="4"/>
      <c r="H99" s="5"/>
      <c r="I99" s="4"/>
    </row>
    <row r="100" spans="1:13" ht="14.1" customHeight="1" x14ac:dyDescent="0.2">
      <c r="A100" s="39">
        <v>5</v>
      </c>
      <c r="B100" s="222" t="s">
        <v>53</v>
      </c>
      <c r="C100" s="222"/>
      <c r="D100" s="222"/>
      <c r="E100" s="34" t="s">
        <v>51</v>
      </c>
      <c r="F100" s="6"/>
      <c r="G100" s="4"/>
      <c r="H100" s="5"/>
      <c r="I100" s="4"/>
    </row>
    <row r="101" spans="1:13" ht="14.1" customHeight="1" x14ac:dyDescent="0.2">
      <c r="A101" s="42" t="s">
        <v>0</v>
      </c>
      <c r="B101" s="220" t="s">
        <v>54</v>
      </c>
      <c r="C101" s="220"/>
      <c r="D101" s="220"/>
      <c r="E101" s="40">
        <v>35.97</v>
      </c>
      <c r="F101" s="6"/>
      <c r="G101" s="4"/>
      <c r="H101" s="5"/>
      <c r="I101" s="4"/>
      <c r="M101" s="9"/>
    </row>
    <row r="102" spans="1:13" ht="14.1" customHeight="1" x14ac:dyDescent="0.2">
      <c r="A102" s="42" t="s">
        <v>1</v>
      </c>
      <c r="B102" s="220" t="s">
        <v>110</v>
      </c>
      <c r="C102" s="220"/>
      <c r="D102" s="220"/>
      <c r="E102" s="40">
        <v>290.39999999999998</v>
      </c>
      <c r="F102" s="6"/>
      <c r="G102" s="4"/>
      <c r="H102" s="5"/>
      <c r="I102" s="4"/>
      <c r="M102" s="9"/>
    </row>
    <row r="103" spans="1:13" ht="12" x14ac:dyDescent="0.2">
      <c r="A103" s="42" t="s">
        <v>3</v>
      </c>
      <c r="B103" s="220" t="s">
        <v>111</v>
      </c>
      <c r="C103" s="220"/>
      <c r="D103" s="220"/>
      <c r="E103" s="40">
        <v>186.57</v>
      </c>
      <c r="F103" s="6"/>
      <c r="G103" s="4"/>
      <c r="H103" s="5"/>
      <c r="I103" s="4"/>
      <c r="M103" s="9"/>
    </row>
    <row r="104" spans="1:13" ht="14.1" customHeight="1" x14ac:dyDescent="0.2">
      <c r="A104" s="42" t="s">
        <v>5</v>
      </c>
      <c r="B104" s="220" t="s">
        <v>112</v>
      </c>
      <c r="C104" s="220"/>
      <c r="D104" s="220"/>
      <c r="E104" s="40">
        <v>0</v>
      </c>
      <c r="F104" s="4"/>
      <c r="G104" s="4"/>
      <c r="H104" s="5"/>
      <c r="I104" s="4"/>
      <c r="M104" s="9"/>
    </row>
    <row r="105" spans="1:13" ht="14.1" customHeight="1" x14ac:dyDescent="0.2">
      <c r="A105" s="42" t="s">
        <v>13</v>
      </c>
      <c r="B105" s="220" t="s">
        <v>86</v>
      </c>
      <c r="C105" s="220"/>
      <c r="D105" s="220"/>
      <c r="E105" s="40">
        <v>0</v>
      </c>
      <c r="F105" s="4"/>
      <c r="G105" s="4"/>
      <c r="H105" s="5"/>
      <c r="I105" s="4"/>
      <c r="M105" s="9"/>
    </row>
    <row r="106" spans="1:13" ht="14.1" customHeight="1" x14ac:dyDescent="0.2">
      <c r="A106" s="217" t="s">
        <v>113</v>
      </c>
      <c r="B106" s="217"/>
      <c r="C106" s="217"/>
      <c r="D106" s="217"/>
      <c r="E106" s="78">
        <f>SUM(E101:E104)</f>
        <v>512.94000000000005</v>
      </c>
      <c r="F106" s="4"/>
      <c r="G106" s="4"/>
      <c r="H106" s="5"/>
      <c r="I106" s="4"/>
    </row>
    <row r="107" spans="1:13" ht="14.1" customHeight="1" x14ac:dyDescent="0.2">
      <c r="A107" s="75"/>
      <c r="B107" s="75"/>
      <c r="C107" s="75"/>
      <c r="D107" s="75"/>
      <c r="E107" s="75"/>
      <c r="F107" s="6"/>
      <c r="G107" s="4"/>
      <c r="H107" s="5"/>
      <c r="I107" s="4"/>
    </row>
    <row r="108" spans="1:13" ht="14.1" customHeight="1" x14ac:dyDescent="0.2">
      <c r="A108" s="217" t="s">
        <v>114</v>
      </c>
      <c r="B108" s="217"/>
      <c r="C108" s="217"/>
      <c r="D108" s="217"/>
      <c r="E108" s="74">
        <f>E106+E97+E79+E69+E36</f>
        <v>4562.7107150000002</v>
      </c>
      <c r="F108" s="6"/>
      <c r="G108" s="4"/>
      <c r="H108" s="5"/>
      <c r="I108" s="4"/>
    </row>
    <row r="109" spans="1:13" ht="14.1" customHeight="1" x14ac:dyDescent="0.2">
      <c r="A109" s="75"/>
      <c r="B109" s="75"/>
      <c r="C109" s="75"/>
      <c r="D109" s="75"/>
      <c r="E109" s="75"/>
      <c r="F109" s="6"/>
      <c r="G109" s="4"/>
      <c r="H109" s="5"/>
      <c r="I109" s="4"/>
    </row>
    <row r="110" spans="1:13" ht="14.1" customHeight="1" x14ac:dyDescent="0.2">
      <c r="A110" s="201" t="s">
        <v>118</v>
      </c>
      <c r="B110" s="201"/>
      <c r="C110" s="201"/>
      <c r="D110" s="201"/>
      <c r="E110" s="201"/>
      <c r="F110" s="6"/>
      <c r="G110" s="4"/>
      <c r="H110" s="5"/>
      <c r="I110" s="4"/>
    </row>
    <row r="111" spans="1:13" ht="14.1" customHeight="1" x14ac:dyDescent="0.2">
      <c r="A111" s="222" t="s">
        <v>115</v>
      </c>
      <c r="B111" s="222"/>
      <c r="C111" s="222"/>
      <c r="D111" s="222"/>
      <c r="E111" s="34" t="s">
        <v>116</v>
      </c>
      <c r="F111" s="6"/>
      <c r="G111" s="4"/>
      <c r="H111" s="5"/>
      <c r="I111" s="4"/>
    </row>
    <row r="112" spans="1:13" ht="14.1" customHeight="1" x14ac:dyDescent="0.2">
      <c r="A112" s="209" t="s">
        <v>117</v>
      </c>
      <c r="B112" s="209"/>
      <c r="C112" s="209"/>
      <c r="D112" s="209"/>
      <c r="E112" s="209"/>
      <c r="F112" s="4"/>
      <c r="G112" s="4"/>
      <c r="H112" s="5"/>
      <c r="I112" s="4"/>
    </row>
    <row r="113" spans="1:12" ht="14.1" customHeight="1" x14ac:dyDescent="0.2">
      <c r="A113" s="62" t="s">
        <v>0</v>
      </c>
      <c r="B113" s="202" t="s">
        <v>55</v>
      </c>
      <c r="C113" s="202"/>
      <c r="D113" s="202"/>
      <c r="E113" s="68">
        <f>E36</f>
        <v>1922.74</v>
      </c>
      <c r="F113" s="4"/>
      <c r="G113" s="15"/>
      <c r="H113" s="5"/>
      <c r="I113" s="4"/>
    </row>
    <row r="114" spans="1:12" ht="14.1" customHeight="1" x14ac:dyDescent="0.2">
      <c r="A114" s="62" t="s">
        <v>1</v>
      </c>
      <c r="B114" s="202" t="s">
        <v>56</v>
      </c>
      <c r="C114" s="202"/>
      <c r="D114" s="202"/>
      <c r="E114" s="68">
        <f>E69</f>
        <v>1789.11</v>
      </c>
      <c r="F114" s="4"/>
      <c r="G114" s="4"/>
      <c r="H114" s="5"/>
      <c r="I114" s="4"/>
    </row>
    <row r="115" spans="1:12" ht="14.1" customHeight="1" x14ac:dyDescent="0.2">
      <c r="A115" s="62" t="s">
        <v>3</v>
      </c>
      <c r="B115" s="202" t="s">
        <v>57</v>
      </c>
      <c r="C115" s="202"/>
      <c r="D115" s="202"/>
      <c r="E115" s="68">
        <f>E79</f>
        <v>126.9</v>
      </c>
      <c r="F115" s="4"/>
      <c r="G115" s="4"/>
      <c r="H115" s="5"/>
      <c r="I115" s="4"/>
    </row>
    <row r="116" spans="1:12" ht="14.1" customHeight="1" x14ac:dyDescent="0.2">
      <c r="A116" s="62" t="s">
        <v>5</v>
      </c>
      <c r="B116" s="202" t="s">
        <v>58</v>
      </c>
      <c r="C116" s="202"/>
      <c r="D116" s="202"/>
      <c r="E116" s="68">
        <f>E97</f>
        <v>211.020715</v>
      </c>
      <c r="F116" s="4"/>
      <c r="G116" s="4"/>
      <c r="H116" s="16"/>
      <c r="I116" s="4"/>
    </row>
    <row r="117" spans="1:12" ht="14.1" customHeight="1" x14ac:dyDescent="0.2">
      <c r="A117" s="62" t="s">
        <v>13</v>
      </c>
      <c r="B117" s="202" t="s">
        <v>59</v>
      </c>
      <c r="C117" s="202"/>
      <c r="D117" s="202"/>
      <c r="E117" s="68">
        <f>E106</f>
        <v>512.94000000000005</v>
      </c>
      <c r="F117" s="15"/>
      <c r="G117" s="4"/>
      <c r="H117" s="5"/>
      <c r="I117" s="4"/>
      <c r="L117" s="41"/>
    </row>
    <row r="118" spans="1:12" ht="14.1" customHeight="1" x14ac:dyDescent="0.2">
      <c r="A118" s="198" t="s">
        <v>60</v>
      </c>
      <c r="B118" s="198"/>
      <c r="C118" s="198"/>
      <c r="D118" s="198"/>
      <c r="E118" s="68">
        <f>SUM(E113:E117)</f>
        <v>4562.7107150000002</v>
      </c>
      <c r="G118" s="5"/>
      <c r="H118" s="15"/>
      <c r="I118" s="4"/>
    </row>
    <row r="119" spans="1:12" ht="14.1" customHeight="1" x14ac:dyDescent="0.2">
      <c r="A119" s="62" t="s">
        <v>15</v>
      </c>
      <c r="B119" s="202" t="s">
        <v>119</v>
      </c>
      <c r="C119" s="202"/>
      <c r="D119" s="202"/>
      <c r="E119" s="68">
        <v>0</v>
      </c>
      <c r="F119" s="43"/>
      <c r="H119" s="45"/>
      <c r="I119" s="51"/>
    </row>
    <row r="120" spans="1:12" ht="14.1" customHeight="1" x14ac:dyDescent="0.2">
      <c r="A120" s="157" t="s">
        <v>61</v>
      </c>
      <c r="B120" s="157"/>
      <c r="C120" s="157"/>
      <c r="D120" s="157"/>
      <c r="E120" s="74">
        <f>SUM(E118:E119)</f>
        <v>4562.7107150000002</v>
      </c>
      <c r="F120" s="43"/>
      <c r="G120" s="47"/>
      <c r="H120" s="45"/>
      <c r="I120" s="51"/>
    </row>
    <row r="121" spans="1:12" ht="14.1" hidden="1" customHeight="1" x14ac:dyDescent="0.2">
      <c r="C121" s="48"/>
      <c r="D121" s="49"/>
      <c r="E121" s="50">
        <v>7280.6337200300004</v>
      </c>
      <c r="F121" s="43"/>
      <c r="H121" s="45"/>
      <c r="I121" s="221"/>
      <c r="J121" s="221"/>
    </row>
    <row r="122" spans="1:12" ht="14.1" hidden="1" customHeight="1" x14ac:dyDescent="0.2">
      <c r="C122" s="48"/>
      <c r="D122" s="49"/>
      <c r="E122" s="52">
        <v>6974.4523550000004</v>
      </c>
      <c r="F122" s="43"/>
      <c r="H122" s="45"/>
      <c r="I122" s="221"/>
      <c r="J122" s="221"/>
    </row>
    <row r="123" spans="1:12" ht="14.1" hidden="1" customHeight="1" x14ac:dyDescent="0.2">
      <c r="C123" s="48"/>
      <c r="D123" s="49"/>
      <c r="E123" s="52">
        <v>2349</v>
      </c>
      <c r="F123" s="43"/>
      <c r="G123" s="53"/>
      <c r="H123" s="45"/>
      <c r="I123" s="51"/>
    </row>
    <row r="124" spans="1:12" ht="14.1" customHeight="1" x14ac:dyDescent="0.2">
      <c r="C124" s="48"/>
      <c r="D124" s="49"/>
      <c r="E124" s="54"/>
      <c r="F124" s="43"/>
      <c r="G124" s="55"/>
      <c r="H124" s="45"/>
      <c r="I124" s="51"/>
    </row>
    <row r="125" spans="1:12" ht="12" x14ac:dyDescent="0.2">
      <c r="C125" s="48"/>
      <c r="D125" s="49"/>
      <c r="E125" s="54"/>
      <c r="F125" s="43"/>
      <c r="H125" s="45"/>
      <c r="I125" s="51"/>
    </row>
    <row r="126" spans="1:12" ht="12" x14ac:dyDescent="0.2">
      <c r="C126" s="48"/>
      <c r="D126" s="49"/>
      <c r="F126" s="43"/>
      <c r="H126" s="45"/>
      <c r="I126" s="51"/>
    </row>
    <row r="127" spans="1:12" ht="14.1" customHeight="1" x14ac:dyDescent="0.2">
      <c r="C127" s="48"/>
      <c r="D127" s="49"/>
      <c r="F127" s="43"/>
      <c r="H127" s="45"/>
      <c r="I127" s="51"/>
    </row>
    <row r="128" spans="1:12" ht="14.1" customHeight="1" x14ac:dyDescent="0.2">
      <c r="C128" s="48"/>
      <c r="D128" s="49"/>
      <c r="E128" s="56"/>
      <c r="F128" s="43"/>
      <c r="H128" s="45"/>
      <c r="I128" s="51"/>
    </row>
    <row r="129" spans="3:9" ht="14.1" customHeight="1" x14ac:dyDescent="0.2">
      <c r="C129" s="48"/>
      <c r="D129" s="49"/>
      <c r="E129" s="54"/>
      <c r="F129" s="43"/>
      <c r="H129" s="45"/>
      <c r="I129" s="51"/>
    </row>
    <row r="130" spans="3:9" ht="14.1" customHeight="1" x14ac:dyDescent="0.2">
      <c r="C130" s="48"/>
      <c r="D130" s="49"/>
      <c r="E130" s="56"/>
      <c r="F130" s="43"/>
      <c r="H130" s="45"/>
      <c r="I130" s="51"/>
    </row>
    <row r="131" spans="3:9" ht="14.1" customHeight="1" x14ac:dyDescent="0.2">
      <c r="C131" s="48"/>
      <c r="D131" s="49"/>
      <c r="E131" s="56"/>
      <c r="F131" s="43"/>
      <c r="H131" s="45"/>
      <c r="I131" s="51"/>
    </row>
    <row r="132" spans="3:9" ht="14.1" customHeight="1" x14ac:dyDescent="0.2">
      <c r="C132" s="48"/>
      <c r="D132" s="49"/>
      <c r="E132" s="56"/>
      <c r="F132" s="43"/>
      <c r="H132" s="45"/>
      <c r="I132" s="51"/>
    </row>
    <row r="133" spans="3:9" ht="14.1" customHeight="1" x14ac:dyDescent="0.2">
      <c r="C133" s="48"/>
      <c r="D133" s="49"/>
      <c r="E133" s="56"/>
      <c r="F133" s="43"/>
      <c r="H133" s="45"/>
      <c r="I133" s="51"/>
    </row>
    <row r="134" spans="3:9" ht="14.1" customHeight="1" x14ac:dyDescent="0.2">
      <c r="C134" s="48"/>
      <c r="D134" s="49"/>
      <c r="E134" s="56"/>
      <c r="F134" s="43"/>
      <c r="H134" s="45"/>
      <c r="I134" s="51"/>
    </row>
    <row r="135" spans="3:9" ht="14.1" customHeight="1" x14ac:dyDescent="0.2">
      <c r="C135" s="48"/>
      <c r="D135" s="49"/>
      <c r="E135" s="56"/>
      <c r="F135" s="43"/>
      <c r="H135" s="45"/>
      <c r="I135" s="51"/>
    </row>
    <row r="136" spans="3:9" ht="14.1" customHeight="1" x14ac:dyDescent="0.2">
      <c r="C136" s="48"/>
      <c r="D136" s="49"/>
      <c r="E136" s="56"/>
      <c r="F136" s="43"/>
      <c r="H136" s="45"/>
      <c r="I136" s="51"/>
    </row>
    <row r="137" spans="3:9" ht="14.1" customHeight="1" x14ac:dyDescent="0.2">
      <c r="C137" s="48"/>
      <c r="D137" s="49"/>
      <c r="E137" s="56"/>
      <c r="F137" s="43"/>
      <c r="H137" s="45"/>
      <c r="I137" s="51"/>
    </row>
    <row r="138" spans="3:9" ht="14.1" customHeight="1" x14ac:dyDescent="0.2">
      <c r="C138" s="48"/>
      <c r="D138" s="49"/>
      <c r="E138" s="56"/>
      <c r="F138" s="43"/>
      <c r="H138" s="45"/>
      <c r="I138" s="51"/>
    </row>
    <row r="139" spans="3:9" ht="14.1" customHeight="1" x14ac:dyDescent="0.2">
      <c r="C139" s="48"/>
      <c r="D139" s="49"/>
      <c r="E139" s="56"/>
      <c r="F139" s="43"/>
      <c r="H139" s="45"/>
      <c r="I139" s="51"/>
    </row>
    <row r="140" spans="3:9" ht="14.1" customHeight="1" x14ac:dyDescent="0.2">
      <c r="C140" s="48"/>
      <c r="D140" s="49"/>
      <c r="E140" s="56"/>
      <c r="F140" s="43"/>
      <c r="H140" s="45"/>
      <c r="I140" s="51"/>
    </row>
    <row r="141" spans="3:9" ht="14.1" customHeight="1" x14ac:dyDescent="0.2">
      <c r="C141" s="48"/>
      <c r="D141" s="49"/>
      <c r="E141" s="56"/>
      <c r="F141" s="43"/>
      <c r="H141" s="45"/>
      <c r="I141" s="51"/>
    </row>
    <row r="142" spans="3:9" ht="14.1" customHeight="1" x14ac:dyDescent="0.2">
      <c r="C142" s="48"/>
      <c r="D142" s="49"/>
      <c r="E142" s="56"/>
      <c r="F142" s="43"/>
      <c r="H142" s="45"/>
      <c r="I142" s="51"/>
    </row>
    <row r="143" spans="3:9" ht="14.1" customHeight="1" x14ac:dyDescent="0.2">
      <c r="C143" s="48"/>
      <c r="D143" s="49"/>
      <c r="E143" s="56"/>
      <c r="F143" s="43"/>
      <c r="H143" s="45"/>
      <c r="I143" s="51"/>
    </row>
    <row r="144" spans="3:9" ht="14.1" customHeight="1" x14ac:dyDescent="0.2">
      <c r="C144" s="48"/>
      <c r="D144" s="49"/>
      <c r="E144" s="56"/>
      <c r="F144" s="43"/>
      <c r="H144" s="45"/>
      <c r="I144" s="51"/>
    </row>
    <row r="145" spans="3:9" ht="14.1" customHeight="1" x14ac:dyDescent="0.2">
      <c r="C145" s="48"/>
      <c r="D145" s="49"/>
      <c r="E145" s="56"/>
      <c r="F145" s="43"/>
      <c r="H145" s="45"/>
      <c r="I145" s="51"/>
    </row>
    <row r="146" spans="3:9" ht="14.1" customHeight="1" x14ac:dyDescent="0.2">
      <c r="C146" s="48"/>
      <c r="D146" s="49"/>
      <c r="E146" s="56"/>
      <c r="F146" s="43"/>
      <c r="H146" s="45"/>
      <c r="I146" s="51"/>
    </row>
    <row r="147" spans="3:9" ht="14.1" customHeight="1" x14ac:dyDescent="0.2">
      <c r="C147" s="48"/>
      <c r="D147" s="49"/>
      <c r="E147" s="56"/>
      <c r="F147" s="43"/>
      <c r="H147" s="45"/>
      <c r="I147" s="51"/>
    </row>
    <row r="148" spans="3:9" ht="14.1" customHeight="1" x14ac:dyDescent="0.2">
      <c r="C148" s="48"/>
      <c r="D148" s="49"/>
      <c r="E148" s="56"/>
      <c r="F148" s="43"/>
      <c r="H148" s="45"/>
      <c r="I148" s="51"/>
    </row>
    <row r="149" spans="3:9" ht="14.1" customHeight="1" x14ac:dyDescent="0.2">
      <c r="C149" s="48"/>
      <c r="D149" s="49"/>
      <c r="E149" s="56"/>
      <c r="F149" s="43"/>
      <c r="H149" s="45"/>
      <c r="I149" s="51"/>
    </row>
    <row r="150" spans="3:9" ht="14.1" customHeight="1" x14ac:dyDescent="0.2">
      <c r="C150" s="48"/>
      <c r="D150" s="49"/>
      <c r="E150" s="56"/>
      <c r="F150" s="43"/>
      <c r="H150" s="45"/>
      <c r="I150" s="51"/>
    </row>
    <row r="151" spans="3:9" ht="14.1" customHeight="1" x14ac:dyDescent="0.2">
      <c r="C151" s="48"/>
      <c r="D151" s="49"/>
      <c r="E151" s="56"/>
      <c r="F151" s="43"/>
      <c r="H151" s="45"/>
      <c r="I151" s="51"/>
    </row>
    <row r="152" spans="3:9" ht="14.1" customHeight="1" x14ac:dyDescent="0.2">
      <c r="C152" s="48"/>
      <c r="D152" s="49"/>
      <c r="E152" s="56"/>
      <c r="F152" s="43"/>
      <c r="H152" s="45"/>
      <c r="I152" s="51"/>
    </row>
    <row r="153" spans="3:9" ht="14.1" customHeight="1" x14ac:dyDescent="0.2">
      <c r="C153" s="48"/>
      <c r="D153" s="49"/>
      <c r="E153" s="56"/>
      <c r="F153" s="43"/>
      <c r="H153" s="45"/>
      <c r="I153" s="51"/>
    </row>
    <row r="154" spans="3:9" ht="14.1" customHeight="1" x14ac:dyDescent="0.2">
      <c r="C154" s="48"/>
      <c r="D154" s="49"/>
      <c r="E154" s="56"/>
      <c r="F154" s="43"/>
      <c r="H154" s="45"/>
      <c r="I154" s="51"/>
    </row>
    <row r="155" spans="3:9" ht="14.1" customHeight="1" x14ac:dyDescent="0.2">
      <c r="C155" s="48"/>
      <c r="D155" s="49"/>
      <c r="E155" s="56"/>
      <c r="F155" s="43"/>
      <c r="H155" s="45"/>
      <c r="I155" s="51"/>
    </row>
    <row r="156" spans="3:9" ht="14.1" customHeight="1" x14ac:dyDescent="0.2">
      <c r="C156" s="48"/>
      <c r="D156" s="49"/>
      <c r="E156" s="56"/>
      <c r="F156" s="43"/>
      <c r="H156" s="45"/>
      <c r="I156" s="51"/>
    </row>
    <row r="157" spans="3:9" ht="14.1" customHeight="1" x14ac:dyDescent="0.2">
      <c r="C157" s="48"/>
      <c r="D157" s="49"/>
      <c r="E157" s="56"/>
      <c r="F157" s="43"/>
      <c r="H157" s="45"/>
      <c r="I157" s="51"/>
    </row>
    <row r="158" spans="3:9" ht="14.1" customHeight="1" x14ac:dyDescent="0.2">
      <c r="C158" s="48"/>
      <c r="D158" s="49"/>
      <c r="E158" s="56"/>
      <c r="F158" s="43"/>
      <c r="H158" s="45"/>
      <c r="I158" s="51"/>
    </row>
    <row r="159" spans="3:9" ht="14.1" customHeight="1" x14ac:dyDescent="0.2">
      <c r="C159" s="48"/>
      <c r="D159" s="49"/>
      <c r="E159" s="56"/>
      <c r="F159" s="43"/>
      <c r="H159" s="45"/>
      <c r="I159" s="51"/>
    </row>
    <row r="160" spans="3:9" ht="14.1" customHeight="1" x14ac:dyDescent="0.2">
      <c r="C160" s="48"/>
      <c r="D160" s="49"/>
      <c r="E160" s="56"/>
      <c r="F160" s="43"/>
      <c r="H160" s="45"/>
      <c r="I160" s="51"/>
    </row>
    <row r="161" spans="3:9" ht="14.1" customHeight="1" x14ac:dyDescent="0.2">
      <c r="C161" s="48"/>
      <c r="D161" s="49"/>
      <c r="E161" s="56"/>
      <c r="F161" s="43"/>
      <c r="H161" s="45"/>
      <c r="I161" s="51"/>
    </row>
    <row r="162" spans="3:9" ht="14.1" customHeight="1" x14ac:dyDescent="0.2">
      <c r="C162" s="48"/>
      <c r="D162" s="49"/>
      <c r="E162" s="56"/>
      <c r="F162" s="43"/>
      <c r="H162" s="45"/>
      <c r="I162" s="51"/>
    </row>
    <row r="163" spans="3:9" ht="14.1" customHeight="1" x14ac:dyDescent="0.2">
      <c r="C163" s="48"/>
      <c r="D163" s="49"/>
      <c r="E163" s="56"/>
      <c r="F163" s="43"/>
      <c r="H163" s="45"/>
      <c r="I163" s="51"/>
    </row>
    <row r="164" spans="3:9" ht="14.1" customHeight="1" x14ac:dyDescent="0.2">
      <c r="C164" s="48"/>
      <c r="D164" s="49"/>
      <c r="E164" s="56"/>
      <c r="F164" s="43"/>
      <c r="H164" s="45"/>
      <c r="I164" s="51"/>
    </row>
    <row r="165" spans="3:9" ht="14.1" customHeight="1" x14ac:dyDescent="0.2">
      <c r="C165" s="48"/>
      <c r="D165" s="49"/>
      <c r="E165" s="56"/>
      <c r="F165" s="43"/>
      <c r="H165" s="45"/>
      <c r="I165" s="51"/>
    </row>
    <row r="166" spans="3:9" ht="14.1" customHeight="1" x14ac:dyDescent="0.2">
      <c r="C166" s="48"/>
      <c r="D166" s="49"/>
      <c r="E166" s="56"/>
      <c r="F166" s="43"/>
      <c r="H166" s="45"/>
      <c r="I166" s="51"/>
    </row>
    <row r="167" spans="3:9" ht="14.1" customHeight="1" x14ac:dyDescent="0.2">
      <c r="C167" s="48"/>
      <c r="D167" s="49"/>
      <c r="E167" s="56"/>
      <c r="F167" s="43"/>
      <c r="H167" s="45"/>
      <c r="I167" s="51"/>
    </row>
    <row r="168" spans="3:9" ht="14.1" customHeight="1" x14ac:dyDescent="0.2">
      <c r="C168" s="48"/>
      <c r="D168" s="49"/>
      <c r="E168" s="56"/>
      <c r="F168" s="43"/>
      <c r="H168" s="45"/>
      <c r="I168" s="51"/>
    </row>
    <row r="169" spans="3:9" ht="14.1" customHeight="1" x14ac:dyDescent="0.2">
      <c r="C169" s="48"/>
      <c r="D169" s="49"/>
      <c r="E169" s="56"/>
      <c r="F169" s="43"/>
      <c r="H169" s="45"/>
      <c r="I169" s="51"/>
    </row>
    <row r="170" spans="3:9" ht="14.1" customHeight="1" x14ac:dyDescent="0.2">
      <c r="C170" s="48"/>
      <c r="D170" s="49"/>
      <c r="E170" s="56"/>
      <c r="F170" s="43"/>
      <c r="H170" s="45"/>
      <c r="I170" s="51"/>
    </row>
    <row r="171" spans="3:9" ht="14.1" customHeight="1" x14ac:dyDescent="0.2">
      <c r="C171" s="48"/>
      <c r="D171" s="49"/>
      <c r="E171" s="56"/>
      <c r="F171" s="43"/>
      <c r="H171" s="45"/>
      <c r="I171" s="51"/>
    </row>
    <row r="172" spans="3:9" ht="14.1" customHeight="1" x14ac:dyDescent="0.2">
      <c r="C172" s="48"/>
      <c r="D172" s="49"/>
      <c r="E172" s="56"/>
      <c r="F172" s="43"/>
      <c r="H172" s="45"/>
      <c r="I172" s="51"/>
    </row>
    <row r="173" spans="3:9" ht="14.1" customHeight="1" x14ac:dyDescent="0.2">
      <c r="C173" s="48"/>
      <c r="D173" s="49"/>
      <c r="E173" s="56"/>
      <c r="F173" s="43"/>
      <c r="H173" s="45"/>
      <c r="I173" s="51"/>
    </row>
    <row r="174" spans="3:9" ht="14.1" customHeight="1" x14ac:dyDescent="0.2">
      <c r="C174" s="48"/>
      <c r="D174" s="49"/>
      <c r="E174" s="56"/>
      <c r="F174" s="43"/>
      <c r="H174" s="45"/>
      <c r="I174" s="51"/>
    </row>
    <row r="175" spans="3:9" ht="14.1" customHeight="1" x14ac:dyDescent="0.2">
      <c r="C175" s="48"/>
      <c r="D175" s="49"/>
      <c r="E175" s="56"/>
      <c r="F175" s="43"/>
      <c r="H175" s="45"/>
      <c r="I175" s="51"/>
    </row>
    <row r="176" spans="3:9" ht="14.1" customHeight="1" x14ac:dyDescent="0.2">
      <c r="C176" s="48"/>
      <c r="D176" s="49"/>
      <c r="E176" s="56"/>
      <c r="F176" s="43"/>
      <c r="H176" s="45"/>
      <c r="I176" s="51"/>
    </row>
    <row r="177" spans="3:9" ht="14.1" customHeight="1" x14ac:dyDescent="0.2">
      <c r="C177" s="48"/>
      <c r="D177" s="49"/>
      <c r="E177" s="56"/>
      <c r="F177" s="43"/>
      <c r="H177" s="45"/>
      <c r="I177" s="51"/>
    </row>
    <row r="178" spans="3:9" ht="14.1" customHeight="1" x14ac:dyDescent="0.2">
      <c r="C178" s="48"/>
      <c r="D178" s="49"/>
      <c r="E178" s="56"/>
      <c r="F178" s="43"/>
      <c r="H178" s="45"/>
      <c r="I178" s="51"/>
    </row>
    <row r="179" spans="3:9" ht="14.1" customHeight="1" x14ac:dyDescent="0.2">
      <c r="C179" s="48"/>
      <c r="D179" s="49"/>
      <c r="E179" s="56"/>
      <c r="F179" s="43"/>
      <c r="H179" s="45"/>
      <c r="I179" s="51"/>
    </row>
    <row r="180" spans="3:9" ht="14.1" customHeight="1" x14ac:dyDescent="0.2">
      <c r="C180" s="48"/>
      <c r="D180" s="49"/>
      <c r="E180" s="56"/>
      <c r="F180" s="43"/>
      <c r="H180" s="45"/>
      <c r="I180" s="51"/>
    </row>
    <row r="181" spans="3:9" ht="14.1" customHeight="1" x14ac:dyDescent="0.2">
      <c r="C181" s="48"/>
      <c r="D181" s="49"/>
      <c r="E181" s="56"/>
      <c r="F181" s="43"/>
      <c r="H181" s="45"/>
      <c r="I181" s="51"/>
    </row>
    <row r="182" spans="3:9" ht="14.1" customHeight="1" x14ac:dyDescent="0.2">
      <c r="C182" s="48"/>
      <c r="D182" s="49"/>
      <c r="E182" s="56"/>
      <c r="F182" s="43"/>
      <c r="H182" s="45"/>
      <c r="I182" s="51"/>
    </row>
    <row r="183" spans="3:9" ht="14.1" customHeight="1" x14ac:dyDescent="0.2">
      <c r="C183" s="48"/>
      <c r="D183" s="49"/>
      <c r="E183" s="56"/>
      <c r="F183" s="43"/>
      <c r="H183" s="45"/>
      <c r="I183" s="51"/>
    </row>
    <row r="184" spans="3:9" ht="14.1" customHeight="1" x14ac:dyDescent="0.2">
      <c r="C184" s="48"/>
      <c r="D184" s="49"/>
      <c r="E184" s="56"/>
      <c r="F184" s="43"/>
      <c r="H184" s="45"/>
      <c r="I184" s="51"/>
    </row>
    <row r="185" spans="3:9" ht="14.1" customHeight="1" x14ac:dyDescent="0.2">
      <c r="C185" s="48"/>
      <c r="D185" s="49"/>
      <c r="E185" s="56"/>
      <c r="F185" s="43"/>
      <c r="H185" s="45"/>
      <c r="I185" s="51"/>
    </row>
    <row r="186" spans="3:9" ht="14.1" customHeight="1" x14ac:dyDescent="0.2">
      <c r="C186" s="48"/>
      <c r="D186" s="49"/>
      <c r="E186" s="56"/>
      <c r="F186" s="43"/>
      <c r="H186" s="45"/>
      <c r="I186" s="51"/>
    </row>
    <row r="187" spans="3:9" ht="14.1" customHeight="1" x14ac:dyDescent="0.2">
      <c r="C187" s="48"/>
      <c r="D187" s="49"/>
      <c r="E187" s="56"/>
      <c r="F187" s="43"/>
      <c r="H187" s="45"/>
      <c r="I187" s="51"/>
    </row>
    <row r="188" spans="3:9" ht="14.1" customHeight="1" x14ac:dyDescent="0.2">
      <c r="C188" s="48"/>
      <c r="D188" s="49"/>
      <c r="E188" s="56"/>
      <c r="F188" s="43"/>
      <c r="H188" s="45"/>
      <c r="I188" s="51"/>
    </row>
    <row r="189" spans="3:9" ht="14.1" customHeight="1" x14ac:dyDescent="0.2">
      <c r="C189" s="48"/>
      <c r="D189" s="49"/>
      <c r="E189" s="56"/>
      <c r="F189" s="43"/>
      <c r="H189" s="45"/>
      <c r="I189" s="51"/>
    </row>
    <row r="190" spans="3:9" ht="14.1" customHeight="1" x14ac:dyDescent="0.2">
      <c r="C190" s="48"/>
      <c r="D190" s="49"/>
      <c r="E190" s="56"/>
      <c r="F190" s="43"/>
      <c r="H190" s="45"/>
      <c r="I190" s="51"/>
    </row>
    <row r="191" spans="3:9" ht="14.1" customHeight="1" x14ac:dyDescent="0.2">
      <c r="C191" s="48"/>
      <c r="D191" s="49"/>
      <c r="E191" s="56"/>
      <c r="F191" s="43"/>
      <c r="H191" s="45"/>
      <c r="I191" s="51"/>
    </row>
    <row r="192" spans="3:9" ht="14.1" customHeight="1" x14ac:dyDescent="0.2">
      <c r="C192" s="48"/>
      <c r="D192" s="49"/>
      <c r="E192" s="56"/>
      <c r="F192" s="43"/>
      <c r="H192" s="45"/>
      <c r="I192" s="51"/>
    </row>
    <row r="193" spans="3:9" ht="14.1" customHeight="1" x14ac:dyDescent="0.2">
      <c r="C193" s="48"/>
      <c r="D193" s="49"/>
      <c r="E193" s="56"/>
      <c r="F193" s="43"/>
      <c r="H193" s="45"/>
      <c r="I193" s="51"/>
    </row>
    <row r="194" spans="3:9" ht="14.1" customHeight="1" x14ac:dyDescent="0.2">
      <c r="C194" s="48"/>
      <c r="D194" s="49"/>
      <c r="E194" s="56"/>
      <c r="F194" s="43"/>
      <c r="H194" s="45"/>
      <c r="I194" s="51"/>
    </row>
    <row r="195" spans="3:9" ht="14.1" customHeight="1" x14ac:dyDescent="0.2">
      <c r="C195" s="48"/>
      <c r="D195" s="49"/>
      <c r="E195" s="56"/>
      <c r="F195" s="43"/>
      <c r="H195" s="45"/>
      <c r="I195" s="51"/>
    </row>
    <row r="196" spans="3:9" ht="14.1" customHeight="1" x14ac:dyDescent="0.2">
      <c r="C196" s="48"/>
      <c r="D196" s="49"/>
      <c r="E196" s="56"/>
      <c r="F196" s="43"/>
      <c r="H196" s="45"/>
      <c r="I196" s="51"/>
    </row>
    <row r="197" spans="3:9" ht="14.1" customHeight="1" x14ac:dyDescent="0.2">
      <c r="C197" s="48"/>
      <c r="D197" s="49"/>
      <c r="E197" s="56"/>
      <c r="F197" s="43"/>
      <c r="H197" s="45"/>
      <c r="I197" s="51"/>
    </row>
    <row r="198" spans="3:9" ht="14.1" customHeight="1" x14ac:dyDescent="0.2">
      <c r="C198" s="48"/>
      <c r="D198" s="49"/>
      <c r="E198" s="56"/>
      <c r="F198" s="43"/>
      <c r="H198" s="45"/>
      <c r="I198" s="51"/>
    </row>
    <row r="199" spans="3:9" ht="14.1" customHeight="1" x14ac:dyDescent="0.2">
      <c r="C199" s="48"/>
      <c r="D199" s="49"/>
      <c r="E199" s="56"/>
      <c r="F199" s="43"/>
      <c r="H199" s="45"/>
      <c r="I199" s="51"/>
    </row>
    <row r="200" spans="3:9" ht="14.1" customHeight="1" x14ac:dyDescent="0.2">
      <c r="C200" s="48"/>
      <c r="D200" s="49"/>
      <c r="E200" s="56"/>
      <c r="F200" s="43"/>
      <c r="H200" s="45"/>
      <c r="I200" s="51"/>
    </row>
    <row r="201" spans="3:9" ht="14.1" customHeight="1" x14ac:dyDescent="0.2">
      <c r="C201" s="48"/>
      <c r="D201" s="49"/>
      <c r="E201" s="56"/>
      <c r="F201" s="43"/>
      <c r="H201" s="45"/>
      <c r="I201" s="51"/>
    </row>
    <row r="202" spans="3:9" ht="14.1" customHeight="1" x14ac:dyDescent="0.2">
      <c r="C202" s="48"/>
      <c r="D202" s="49"/>
      <c r="E202" s="56"/>
      <c r="F202" s="43"/>
      <c r="H202" s="45"/>
      <c r="I202" s="51"/>
    </row>
    <row r="203" spans="3:9" ht="14.1" customHeight="1" x14ac:dyDescent="0.2">
      <c r="C203" s="48"/>
      <c r="D203" s="49"/>
      <c r="E203" s="56"/>
      <c r="F203" s="43"/>
      <c r="H203" s="45"/>
      <c r="I203" s="51"/>
    </row>
    <row r="204" spans="3:9" ht="14.1" customHeight="1" x14ac:dyDescent="0.2">
      <c r="C204" s="48"/>
      <c r="D204" s="49"/>
      <c r="E204" s="56"/>
      <c r="F204" s="43"/>
      <c r="H204" s="45"/>
      <c r="I204" s="51"/>
    </row>
    <row r="205" spans="3:9" ht="14.1" customHeight="1" x14ac:dyDescent="0.2">
      <c r="C205" s="48"/>
      <c r="D205" s="49"/>
      <c r="E205" s="56"/>
      <c r="F205" s="43"/>
      <c r="H205" s="45"/>
      <c r="I205" s="51"/>
    </row>
    <row r="206" spans="3:9" ht="14.1" customHeight="1" x14ac:dyDescent="0.2">
      <c r="C206" s="48"/>
      <c r="D206" s="49"/>
      <c r="E206" s="56"/>
      <c r="F206" s="43"/>
      <c r="H206" s="45"/>
      <c r="I206" s="51"/>
    </row>
    <row r="207" spans="3:9" ht="14.1" customHeight="1" x14ac:dyDescent="0.2">
      <c r="C207" s="48"/>
      <c r="D207" s="49"/>
      <c r="E207" s="56"/>
      <c r="F207" s="43"/>
      <c r="H207" s="45"/>
      <c r="I207" s="51"/>
    </row>
    <row r="208" spans="3:9" ht="14.1" customHeight="1" x14ac:dyDescent="0.2">
      <c r="C208" s="48"/>
      <c r="D208" s="49"/>
      <c r="E208" s="56"/>
      <c r="F208" s="43"/>
      <c r="H208" s="45"/>
      <c r="I208" s="51"/>
    </row>
    <row r="209" spans="3:9" ht="14.1" customHeight="1" x14ac:dyDescent="0.2">
      <c r="C209" s="48"/>
      <c r="D209" s="49"/>
      <c r="E209" s="56"/>
      <c r="F209" s="43"/>
      <c r="H209" s="45"/>
      <c r="I209" s="51"/>
    </row>
    <row r="210" spans="3:9" ht="14.1" customHeight="1" x14ac:dyDescent="0.2">
      <c r="C210" s="48"/>
      <c r="D210" s="49"/>
      <c r="E210" s="56"/>
      <c r="F210" s="43"/>
      <c r="H210" s="45"/>
      <c r="I210" s="51"/>
    </row>
    <row r="211" spans="3:9" ht="14.1" customHeight="1" x14ac:dyDescent="0.2">
      <c r="C211" s="48"/>
      <c r="D211" s="49"/>
      <c r="E211" s="56"/>
      <c r="F211" s="43"/>
      <c r="H211" s="45"/>
      <c r="I211" s="51"/>
    </row>
    <row r="212" spans="3:9" ht="14.1" customHeight="1" x14ac:dyDescent="0.2">
      <c r="C212" s="48"/>
      <c r="D212" s="49"/>
      <c r="E212" s="56"/>
      <c r="F212" s="43"/>
      <c r="H212" s="45"/>
      <c r="I212" s="51"/>
    </row>
    <row r="213" spans="3:9" ht="14.1" customHeight="1" x14ac:dyDescent="0.2">
      <c r="C213" s="48"/>
      <c r="D213" s="49"/>
      <c r="E213" s="56"/>
      <c r="F213" s="43"/>
      <c r="H213" s="45"/>
      <c r="I213" s="51"/>
    </row>
    <row r="214" spans="3:9" ht="14.1" customHeight="1" x14ac:dyDescent="0.2">
      <c r="C214" s="48"/>
      <c r="D214" s="49"/>
      <c r="E214" s="56"/>
      <c r="F214" s="43"/>
      <c r="H214" s="45"/>
      <c r="I214" s="51"/>
    </row>
    <row r="215" spans="3:9" ht="14.1" customHeight="1" x14ac:dyDescent="0.2">
      <c r="C215" s="48"/>
      <c r="D215" s="49"/>
      <c r="E215" s="56"/>
      <c r="F215" s="43"/>
      <c r="H215" s="45"/>
      <c r="I215" s="51"/>
    </row>
    <row r="216" spans="3:9" ht="14.1" customHeight="1" x14ac:dyDescent="0.2">
      <c r="C216" s="48"/>
      <c r="D216" s="49"/>
      <c r="E216" s="56"/>
      <c r="F216" s="43"/>
      <c r="H216" s="45"/>
      <c r="I216" s="51"/>
    </row>
    <row r="217" spans="3:9" ht="14.1" customHeight="1" x14ac:dyDescent="0.2">
      <c r="C217" s="48"/>
      <c r="D217" s="49"/>
      <c r="E217" s="56"/>
      <c r="F217" s="43"/>
      <c r="H217" s="45"/>
      <c r="I217" s="51"/>
    </row>
    <row r="218" spans="3:9" ht="14.1" customHeight="1" x14ac:dyDescent="0.2">
      <c r="C218" s="48"/>
      <c r="D218" s="49"/>
      <c r="E218" s="56"/>
      <c r="F218" s="43"/>
      <c r="H218" s="45"/>
      <c r="I218" s="51"/>
    </row>
    <row r="219" spans="3:9" ht="14.1" customHeight="1" x14ac:dyDescent="0.2">
      <c r="C219" s="48"/>
      <c r="D219" s="49"/>
      <c r="E219" s="56"/>
      <c r="F219" s="43"/>
      <c r="H219" s="45"/>
      <c r="I219" s="51"/>
    </row>
    <row r="220" spans="3:9" ht="14.1" customHeight="1" x14ac:dyDescent="0.2">
      <c r="C220" s="48"/>
      <c r="D220" s="49"/>
      <c r="E220" s="56"/>
      <c r="F220" s="43"/>
      <c r="H220" s="45"/>
      <c r="I220" s="51"/>
    </row>
    <row r="221" spans="3:9" ht="14.1" customHeight="1" x14ac:dyDescent="0.2">
      <c r="C221" s="48"/>
      <c r="D221" s="49"/>
      <c r="E221" s="56"/>
      <c r="F221" s="43"/>
      <c r="H221" s="45"/>
      <c r="I221" s="51"/>
    </row>
    <row r="222" spans="3:9" ht="14.1" customHeight="1" x14ac:dyDescent="0.2">
      <c r="C222" s="48"/>
      <c r="D222" s="49"/>
      <c r="E222" s="56"/>
      <c r="F222" s="43"/>
      <c r="H222" s="45"/>
      <c r="I222" s="51"/>
    </row>
    <row r="223" spans="3:9" ht="14.1" customHeight="1" x14ac:dyDescent="0.2">
      <c r="C223" s="48"/>
      <c r="D223" s="49"/>
      <c r="E223" s="56"/>
      <c r="F223" s="43"/>
      <c r="H223" s="45"/>
      <c r="I223" s="51"/>
    </row>
    <row r="224" spans="3:9" ht="14.1" customHeight="1" x14ac:dyDescent="0.2">
      <c r="C224" s="48"/>
      <c r="D224" s="49"/>
      <c r="E224" s="56"/>
      <c r="F224" s="43"/>
      <c r="H224" s="45"/>
      <c r="I224" s="51"/>
    </row>
    <row r="225" spans="3:9" ht="14.1" customHeight="1" x14ac:dyDescent="0.2">
      <c r="C225" s="48"/>
      <c r="D225" s="49"/>
      <c r="E225" s="56"/>
      <c r="F225" s="43"/>
      <c r="H225" s="45"/>
      <c r="I225" s="51"/>
    </row>
    <row r="226" spans="3:9" ht="14.1" customHeight="1" x14ac:dyDescent="0.2">
      <c r="C226" s="48"/>
      <c r="D226" s="49"/>
      <c r="E226" s="56"/>
      <c r="F226" s="43"/>
      <c r="H226" s="45"/>
      <c r="I226" s="51"/>
    </row>
    <row r="227" spans="3:9" ht="14.1" customHeight="1" x14ac:dyDescent="0.2">
      <c r="C227" s="48"/>
      <c r="D227" s="49"/>
      <c r="E227" s="56"/>
      <c r="F227" s="43"/>
      <c r="H227" s="45"/>
      <c r="I227" s="51"/>
    </row>
    <row r="228" spans="3:9" ht="14.1" customHeight="1" x14ac:dyDescent="0.2">
      <c r="C228" s="48"/>
      <c r="D228" s="49"/>
      <c r="E228" s="56"/>
      <c r="F228" s="43"/>
      <c r="H228" s="45"/>
      <c r="I228" s="51"/>
    </row>
    <row r="229" spans="3:9" ht="14.1" customHeight="1" x14ac:dyDescent="0.2">
      <c r="C229" s="48"/>
      <c r="D229" s="49"/>
      <c r="E229" s="56"/>
      <c r="F229" s="43"/>
      <c r="H229" s="45"/>
      <c r="I229" s="51"/>
    </row>
    <row r="230" spans="3:9" ht="14.1" customHeight="1" x14ac:dyDescent="0.2">
      <c r="C230" s="48"/>
      <c r="D230" s="49"/>
      <c r="E230" s="56"/>
      <c r="F230" s="43"/>
      <c r="H230" s="45"/>
      <c r="I230" s="51"/>
    </row>
    <row r="231" spans="3:9" ht="14.1" customHeight="1" x14ac:dyDescent="0.2">
      <c r="C231" s="48"/>
      <c r="D231" s="49"/>
      <c r="E231" s="56"/>
      <c r="F231" s="43"/>
      <c r="H231" s="45"/>
      <c r="I231" s="51"/>
    </row>
    <row r="232" spans="3:9" ht="14.1" customHeight="1" x14ac:dyDescent="0.2">
      <c r="C232" s="48"/>
      <c r="D232" s="49"/>
      <c r="E232" s="56"/>
      <c r="F232" s="43"/>
      <c r="H232" s="45"/>
      <c r="I232" s="51"/>
    </row>
    <row r="233" spans="3:9" ht="14.1" customHeight="1" x14ac:dyDescent="0.2">
      <c r="C233" s="48"/>
      <c r="D233" s="49"/>
      <c r="E233" s="56"/>
      <c r="F233" s="43"/>
      <c r="H233" s="45"/>
      <c r="I233" s="51"/>
    </row>
    <row r="234" spans="3:9" ht="14.1" customHeight="1" x14ac:dyDescent="0.2">
      <c r="C234" s="48"/>
      <c r="D234" s="49"/>
      <c r="E234" s="56"/>
      <c r="F234" s="43"/>
      <c r="H234" s="45"/>
      <c r="I234" s="51"/>
    </row>
    <row r="235" spans="3:9" ht="14.1" customHeight="1" x14ac:dyDescent="0.2">
      <c r="C235" s="48"/>
      <c r="D235" s="49"/>
      <c r="E235" s="56"/>
      <c r="F235" s="43"/>
      <c r="H235" s="45"/>
      <c r="I235" s="51"/>
    </row>
    <row r="236" spans="3:9" ht="14.1" customHeight="1" x14ac:dyDescent="0.2">
      <c r="C236" s="48"/>
      <c r="D236" s="49"/>
      <c r="E236" s="56"/>
      <c r="F236" s="43"/>
      <c r="H236" s="45"/>
      <c r="I236" s="51"/>
    </row>
    <row r="237" spans="3:9" ht="14.1" customHeight="1" x14ac:dyDescent="0.2">
      <c r="C237" s="48"/>
      <c r="D237" s="49"/>
      <c r="E237" s="56"/>
      <c r="F237" s="43"/>
      <c r="H237" s="45"/>
      <c r="I237" s="51"/>
    </row>
    <row r="238" spans="3:9" ht="14.1" customHeight="1" x14ac:dyDescent="0.2">
      <c r="C238" s="48"/>
      <c r="D238" s="49"/>
      <c r="E238" s="56"/>
      <c r="F238" s="43"/>
      <c r="H238" s="45"/>
      <c r="I238" s="51"/>
    </row>
    <row r="239" spans="3:9" ht="14.1" customHeight="1" x14ac:dyDescent="0.2">
      <c r="C239" s="48"/>
      <c r="D239" s="49"/>
      <c r="E239" s="56"/>
      <c r="F239" s="43"/>
      <c r="H239" s="45"/>
      <c r="I239" s="51"/>
    </row>
    <row r="240" spans="3:9" ht="14.1" customHeight="1" x14ac:dyDescent="0.2">
      <c r="C240" s="48"/>
      <c r="D240" s="49"/>
      <c r="E240" s="56"/>
      <c r="F240" s="43"/>
      <c r="H240" s="45"/>
      <c r="I240" s="51"/>
    </row>
    <row r="241" spans="3:9" ht="14.1" customHeight="1" x14ac:dyDescent="0.2">
      <c r="C241" s="48"/>
      <c r="D241" s="49"/>
      <c r="E241" s="56"/>
      <c r="F241" s="43"/>
      <c r="H241" s="45"/>
      <c r="I241" s="51"/>
    </row>
    <row r="242" spans="3:9" ht="14.1" customHeight="1" x14ac:dyDescent="0.2">
      <c r="C242" s="48"/>
      <c r="D242" s="49"/>
      <c r="E242" s="56"/>
      <c r="F242" s="43"/>
      <c r="H242" s="45"/>
      <c r="I242" s="51"/>
    </row>
    <row r="243" spans="3:9" ht="14.1" customHeight="1" x14ac:dyDescent="0.2">
      <c r="C243" s="48"/>
      <c r="D243" s="49"/>
      <c r="E243" s="56"/>
      <c r="F243" s="43"/>
      <c r="H243" s="45"/>
      <c r="I243" s="51"/>
    </row>
    <row r="244" spans="3:9" ht="14.1" customHeight="1" x14ac:dyDescent="0.2">
      <c r="C244" s="48"/>
      <c r="D244" s="49"/>
      <c r="E244" s="56"/>
      <c r="F244" s="43"/>
      <c r="H244" s="45"/>
      <c r="I244" s="51"/>
    </row>
    <row r="245" spans="3:9" ht="14.1" customHeight="1" x14ac:dyDescent="0.2">
      <c r="C245" s="48"/>
      <c r="D245" s="49"/>
      <c r="E245" s="56"/>
      <c r="F245" s="43"/>
      <c r="H245" s="45"/>
      <c r="I245" s="51"/>
    </row>
    <row r="246" spans="3:9" ht="14.1" customHeight="1" x14ac:dyDescent="0.2">
      <c r="C246" s="48"/>
      <c r="D246" s="49"/>
      <c r="E246" s="56"/>
      <c r="F246" s="43"/>
      <c r="H246" s="45"/>
      <c r="I246" s="51"/>
    </row>
    <row r="247" spans="3:9" ht="14.1" customHeight="1" x14ac:dyDescent="0.2">
      <c r="C247" s="48"/>
      <c r="D247" s="49"/>
      <c r="E247" s="56"/>
      <c r="F247" s="43"/>
      <c r="H247" s="45"/>
      <c r="I247" s="51"/>
    </row>
    <row r="248" spans="3:9" ht="14.1" customHeight="1" x14ac:dyDescent="0.2">
      <c r="C248" s="48"/>
      <c r="D248" s="49"/>
      <c r="E248" s="56"/>
      <c r="F248" s="43"/>
      <c r="H248" s="45"/>
      <c r="I248" s="51"/>
    </row>
    <row r="249" spans="3:9" ht="14.1" customHeight="1" x14ac:dyDescent="0.2">
      <c r="C249" s="48"/>
      <c r="D249" s="49"/>
      <c r="E249" s="56"/>
      <c r="F249" s="43"/>
      <c r="H249" s="45"/>
      <c r="I249" s="51"/>
    </row>
    <row r="250" spans="3:9" ht="14.1" customHeight="1" x14ac:dyDescent="0.2">
      <c r="C250" s="48"/>
      <c r="D250" s="49"/>
      <c r="E250" s="56"/>
      <c r="F250" s="43"/>
      <c r="H250" s="45"/>
      <c r="I250" s="51"/>
    </row>
    <row r="251" spans="3:9" ht="14.1" customHeight="1" x14ac:dyDescent="0.2">
      <c r="C251" s="48"/>
      <c r="D251" s="49"/>
      <c r="E251" s="56"/>
      <c r="F251" s="43"/>
      <c r="H251" s="45"/>
      <c r="I251" s="51"/>
    </row>
    <row r="252" spans="3:9" ht="14.1" customHeight="1" x14ac:dyDescent="0.2">
      <c r="C252" s="48"/>
      <c r="D252" s="49"/>
      <c r="E252" s="56"/>
      <c r="F252" s="43"/>
      <c r="H252" s="45"/>
      <c r="I252" s="51"/>
    </row>
    <row r="253" spans="3:9" ht="14.1" customHeight="1" x14ac:dyDescent="0.2">
      <c r="C253" s="48"/>
      <c r="D253" s="49"/>
      <c r="E253" s="56"/>
      <c r="F253" s="43"/>
      <c r="H253" s="45"/>
      <c r="I253" s="51"/>
    </row>
    <row r="254" spans="3:9" ht="14.1" customHeight="1" x14ac:dyDescent="0.2">
      <c r="C254" s="48"/>
      <c r="D254" s="49"/>
      <c r="E254" s="56"/>
      <c r="F254" s="43"/>
      <c r="H254" s="45"/>
      <c r="I254" s="51"/>
    </row>
    <row r="255" spans="3:9" ht="14.1" customHeight="1" x14ac:dyDescent="0.2">
      <c r="C255" s="48"/>
      <c r="D255" s="49"/>
      <c r="E255" s="56"/>
      <c r="F255" s="43"/>
      <c r="H255" s="45"/>
      <c r="I255" s="51"/>
    </row>
    <row r="256" spans="3:9" ht="14.1" customHeight="1" x14ac:dyDescent="0.2">
      <c r="C256" s="48"/>
      <c r="D256" s="49"/>
      <c r="E256" s="56"/>
      <c r="F256" s="43"/>
      <c r="H256" s="45"/>
      <c r="I256" s="51"/>
    </row>
    <row r="257" spans="3:9" ht="14.1" customHeight="1" x14ac:dyDescent="0.2">
      <c r="C257" s="48"/>
      <c r="D257" s="49"/>
      <c r="E257" s="56"/>
      <c r="F257" s="43"/>
      <c r="H257" s="45"/>
      <c r="I257" s="51"/>
    </row>
    <row r="258" spans="3:9" ht="14.1" customHeight="1" x14ac:dyDescent="0.2">
      <c r="C258" s="48"/>
      <c r="D258" s="49"/>
      <c r="E258" s="56"/>
      <c r="F258" s="43"/>
      <c r="H258" s="45"/>
      <c r="I258" s="51"/>
    </row>
    <row r="259" spans="3:9" ht="14.1" customHeight="1" x14ac:dyDescent="0.2">
      <c r="C259" s="48"/>
      <c r="D259" s="49"/>
      <c r="E259" s="56"/>
      <c r="F259" s="43"/>
      <c r="H259" s="45"/>
      <c r="I259" s="51"/>
    </row>
    <row r="260" spans="3:9" ht="14.1" customHeight="1" x14ac:dyDescent="0.2">
      <c r="C260" s="48"/>
      <c r="D260" s="49"/>
      <c r="E260" s="56"/>
      <c r="F260" s="43"/>
      <c r="H260" s="45"/>
      <c r="I260" s="51"/>
    </row>
    <row r="261" spans="3:9" ht="14.1" customHeight="1" x14ac:dyDescent="0.2">
      <c r="C261" s="48"/>
      <c r="D261" s="49"/>
      <c r="E261" s="56"/>
      <c r="F261" s="43"/>
      <c r="H261" s="45"/>
      <c r="I261" s="51"/>
    </row>
    <row r="262" spans="3:9" ht="14.1" customHeight="1" x14ac:dyDescent="0.2">
      <c r="C262" s="48"/>
      <c r="D262" s="49"/>
      <c r="E262" s="56"/>
      <c r="F262" s="43"/>
      <c r="H262" s="45"/>
      <c r="I262" s="51"/>
    </row>
    <row r="263" spans="3:9" ht="14.1" customHeight="1" x14ac:dyDescent="0.2">
      <c r="C263" s="48"/>
      <c r="D263" s="49"/>
      <c r="E263" s="56"/>
      <c r="F263" s="43"/>
      <c r="H263" s="45"/>
      <c r="I263" s="51"/>
    </row>
    <row r="264" spans="3:9" ht="14.1" customHeight="1" x14ac:dyDescent="0.2">
      <c r="C264" s="48"/>
      <c r="D264" s="49"/>
      <c r="E264" s="56"/>
      <c r="F264" s="43"/>
      <c r="H264" s="45"/>
      <c r="I264" s="51"/>
    </row>
    <row r="265" spans="3:9" ht="14.1" customHeight="1" x14ac:dyDescent="0.2">
      <c r="C265" s="48"/>
      <c r="D265" s="49"/>
      <c r="E265" s="56"/>
      <c r="F265" s="43"/>
      <c r="H265" s="45"/>
      <c r="I265" s="51"/>
    </row>
    <row r="266" spans="3:9" ht="14.1" customHeight="1" x14ac:dyDescent="0.2">
      <c r="C266" s="48"/>
      <c r="D266" s="49"/>
      <c r="E266" s="56"/>
      <c r="F266" s="43"/>
      <c r="H266" s="45"/>
      <c r="I266" s="51"/>
    </row>
    <row r="267" spans="3:9" ht="14.1" customHeight="1" x14ac:dyDescent="0.2">
      <c r="C267" s="48"/>
      <c r="D267" s="49"/>
      <c r="E267" s="56"/>
      <c r="F267" s="43"/>
      <c r="H267" s="45"/>
      <c r="I267" s="51"/>
    </row>
    <row r="268" spans="3:9" ht="14.1" customHeight="1" x14ac:dyDescent="0.2">
      <c r="C268" s="48"/>
      <c r="D268" s="49"/>
      <c r="E268" s="56"/>
      <c r="F268" s="43"/>
      <c r="H268" s="45"/>
      <c r="I268" s="51"/>
    </row>
    <row r="269" spans="3:9" ht="14.1" customHeight="1" x14ac:dyDescent="0.2">
      <c r="C269" s="48"/>
      <c r="D269" s="49"/>
      <c r="E269" s="56"/>
      <c r="F269" s="43"/>
      <c r="H269" s="45"/>
      <c r="I269" s="51"/>
    </row>
    <row r="270" spans="3:9" ht="14.1" customHeight="1" x14ac:dyDescent="0.2">
      <c r="C270" s="48"/>
      <c r="D270" s="49"/>
      <c r="E270" s="56"/>
      <c r="F270" s="43"/>
      <c r="H270" s="45"/>
      <c r="I270" s="51"/>
    </row>
    <row r="271" spans="3:9" ht="14.1" customHeight="1" x14ac:dyDescent="0.2">
      <c r="C271" s="48"/>
      <c r="D271" s="49"/>
      <c r="E271" s="56"/>
      <c r="F271" s="43"/>
      <c r="H271" s="45"/>
      <c r="I271" s="51"/>
    </row>
    <row r="272" spans="3:9" ht="14.1" customHeight="1" x14ac:dyDescent="0.2">
      <c r="C272" s="48"/>
      <c r="D272" s="49"/>
      <c r="E272" s="56"/>
      <c r="F272" s="43"/>
      <c r="H272" s="45"/>
      <c r="I272" s="51"/>
    </row>
    <row r="273" spans="3:9" ht="14.1" customHeight="1" x14ac:dyDescent="0.2">
      <c r="C273" s="48"/>
      <c r="D273" s="49"/>
      <c r="E273" s="56"/>
      <c r="F273" s="43"/>
      <c r="H273" s="45"/>
      <c r="I273" s="51"/>
    </row>
    <row r="274" spans="3:9" ht="14.1" customHeight="1" x14ac:dyDescent="0.2">
      <c r="C274" s="48"/>
      <c r="D274" s="49"/>
      <c r="E274" s="56"/>
      <c r="F274" s="43"/>
      <c r="H274" s="45"/>
      <c r="I274" s="51"/>
    </row>
    <row r="275" spans="3:9" ht="14.1" customHeight="1" x14ac:dyDescent="0.2">
      <c r="C275" s="48"/>
      <c r="D275" s="49"/>
      <c r="E275" s="56"/>
      <c r="F275" s="43"/>
      <c r="H275" s="45"/>
      <c r="I275" s="51"/>
    </row>
    <row r="276" spans="3:9" ht="14.1" customHeight="1" x14ac:dyDescent="0.2">
      <c r="C276" s="48"/>
      <c r="D276" s="49"/>
      <c r="E276" s="56"/>
      <c r="F276" s="43"/>
      <c r="H276" s="45"/>
      <c r="I276" s="51"/>
    </row>
    <row r="277" spans="3:9" ht="14.1" customHeight="1" x14ac:dyDescent="0.2">
      <c r="C277" s="48"/>
      <c r="D277" s="49"/>
      <c r="E277" s="56"/>
      <c r="F277" s="43"/>
      <c r="H277" s="45"/>
      <c r="I277" s="51"/>
    </row>
    <row r="278" spans="3:9" ht="14.1" customHeight="1" x14ac:dyDescent="0.2">
      <c r="C278" s="48"/>
      <c r="D278" s="49"/>
      <c r="E278" s="56"/>
      <c r="F278" s="43"/>
      <c r="H278" s="45"/>
      <c r="I278" s="51"/>
    </row>
    <row r="279" spans="3:9" ht="14.1" customHeight="1" x14ac:dyDescent="0.2">
      <c r="C279" s="48"/>
      <c r="D279" s="49"/>
      <c r="E279" s="56"/>
      <c r="F279" s="43"/>
      <c r="H279" s="45"/>
      <c r="I279" s="51"/>
    </row>
    <row r="280" spans="3:9" ht="14.1" customHeight="1" x14ac:dyDescent="0.2">
      <c r="C280" s="48"/>
      <c r="D280" s="49"/>
      <c r="E280" s="56"/>
      <c r="F280" s="43"/>
      <c r="H280" s="45"/>
      <c r="I280" s="51"/>
    </row>
    <row r="281" spans="3:9" ht="14.1" customHeight="1" x14ac:dyDescent="0.2">
      <c r="C281" s="48"/>
      <c r="D281" s="49"/>
      <c r="E281" s="56"/>
      <c r="F281" s="43"/>
      <c r="H281" s="45"/>
      <c r="I281" s="51"/>
    </row>
    <row r="282" spans="3:9" ht="14.1" customHeight="1" x14ac:dyDescent="0.2">
      <c r="C282" s="48"/>
      <c r="D282" s="49"/>
      <c r="E282" s="56"/>
      <c r="F282" s="43"/>
      <c r="H282" s="45"/>
      <c r="I282" s="51"/>
    </row>
    <row r="283" spans="3:9" ht="14.1" customHeight="1" x14ac:dyDescent="0.2">
      <c r="C283" s="48"/>
      <c r="D283" s="49"/>
      <c r="E283" s="56"/>
      <c r="F283" s="43"/>
      <c r="H283" s="45"/>
      <c r="I283" s="51"/>
    </row>
    <row r="284" spans="3:9" ht="14.1" customHeight="1" x14ac:dyDescent="0.2">
      <c r="C284" s="48"/>
      <c r="D284" s="49"/>
      <c r="E284" s="56"/>
      <c r="F284" s="43"/>
      <c r="H284" s="45"/>
      <c r="I284" s="51"/>
    </row>
    <row r="285" spans="3:9" ht="14.1" customHeight="1" x14ac:dyDescent="0.2">
      <c r="C285" s="48"/>
      <c r="D285" s="49"/>
      <c r="E285" s="56"/>
      <c r="F285" s="43"/>
      <c r="H285" s="45"/>
      <c r="I285" s="51"/>
    </row>
    <row r="286" spans="3:9" ht="14.1" customHeight="1" x14ac:dyDescent="0.2">
      <c r="C286" s="48"/>
      <c r="D286" s="49"/>
      <c r="E286" s="56"/>
      <c r="F286" s="43"/>
      <c r="H286" s="45"/>
      <c r="I286" s="51"/>
    </row>
    <row r="287" spans="3:9" ht="14.1" customHeight="1" x14ac:dyDescent="0.2">
      <c r="C287" s="48"/>
      <c r="D287" s="49"/>
      <c r="E287" s="56"/>
      <c r="F287" s="43"/>
      <c r="H287" s="45"/>
      <c r="I287" s="51"/>
    </row>
    <row r="288" spans="3:9" ht="14.1" customHeight="1" x14ac:dyDescent="0.2">
      <c r="C288" s="48"/>
      <c r="D288" s="49"/>
      <c r="E288" s="56"/>
      <c r="F288" s="43"/>
      <c r="H288" s="45"/>
      <c r="I288" s="51"/>
    </row>
    <row r="289" spans="3:9" ht="14.1" customHeight="1" x14ac:dyDescent="0.2">
      <c r="C289" s="48"/>
      <c r="D289" s="49"/>
      <c r="E289" s="56"/>
      <c r="F289" s="43"/>
      <c r="H289" s="45"/>
      <c r="I289" s="51"/>
    </row>
    <row r="290" spans="3:9" ht="14.1" customHeight="1" x14ac:dyDescent="0.2">
      <c r="C290" s="48"/>
      <c r="D290" s="49"/>
      <c r="E290" s="56"/>
      <c r="F290" s="43"/>
      <c r="H290" s="45"/>
      <c r="I290" s="51"/>
    </row>
    <row r="291" spans="3:9" ht="14.1" customHeight="1" x14ac:dyDescent="0.2">
      <c r="C291" s="48"/>
      <c r="D291" s="49"/>
      <c r="E291" s="56"/>
      <c r="F291" s="43"/>
      <c r="H291" s="45"/>
      <c r="I291" s="51"/>
    </row>
    <row r="292" spans="3:9" ht="14.1" customHeight="1" x14ac:dyDescent="0.2">
      <c r="C292" s="48"/>
      <c r="D292" s="49"/>
      <c r="E292" s="56"/>
      <c r="F292" s="43"/>
      <c r="H292" s="45"/>
      <c r="I292" s="51"/>
    </row>
    <row r="293" spans="3:9" ht="14.1" customHeight="1" x14ac:dyDescent="0.2">
      <c r="C293" s="48"/>
      <c r="D293" s="49"/>
      <c r="E293" s="56"/>
      <c r="F293" s="43"/>
      <c r="H293" s="45"/>
      <c r="I293" s="51"/>
    </row>
    <row r="294" spans="3:9" ht="14.1" customHeight="1" x14ac:dyDescent="0.2">
      <c r="C294" s="48"/>
      <c r="D294" s="49"/>
      <c r="E294" s="56"/>
      <c r="F294" s="43"/>
      <c r="H294" s="45"/>
      <c r="I294" s="51"/>
    </row>
    <row r="295" spans="3:9" ht="14.1" customHeight="1" x14ac:dyDescent="0.2">
      <c r="C295" s="48"/>
      <c r="D295" s="49"/>
      <c r="E295" s="56"/>
      <c r="F295" s="43"/>
      <c r="H295" s="45"/>
      <c r="I295" s="51"/>
    </row>
    <row r="296" spans="3:9" ht="14.1" customHeight="1" x14ac:dyDescent="0.2">
      <c r="C296" s="48"/>
      <c r="D296" s="49"/>
      <c r="E296" s="56"/>
      <c r="F296" s="43"/>
      <c r="H296" s="45"/>
      <c r="I296" s="51"/>
    </row>
    <row r="297" spans="3:9" ht="14.1" customHeight="1" x14ac:dyDescent="0.2">
      <c r="C297" s="48"/>
      <c r="D297" s="49"/>
      <c r="E297" s="56"/>
      <c r="F297" s="43"/>
      <c r="H297" s="45"/>
      <c r="I297" s="51"/>
    </row>
    <row r="298" spans="3:9" ht="14.1" customHeight="1" x14ac:dyDescent="0.2">
      <c r="C298" s="48"/>
      <c r="D298" s="49"/>
      <c r="E298" s="56"/>
      <c r="F298" s="43"/>
      <c r="H298" s="45"/>
      <c r="I298" s="51"/>
    </row>
    <row r="299" spans="3:9" ht="14.1" customHeight="1" x14ac:dyDescent="0.2">
      <c r="C299" s="48"/>
      <c r="D299" s="49"/>
      <c r="E299" s="56"/>
      <c r="F299" s="43"/>
      <c r="H299" s="45"/>
      <c r="I299" s="51"/>
    </row>
    <row r="300" spans="3:9" ht="14.1" customHeight="1" x14ac:dyDescent="0.2">
      <c r="C300" s="48"/>
      <c r="D300" s="49"/>
      <c r="E300" s="56"/>
      <c r="F300" s="43"/>
      <c r="H300" s="45"/>
      <c r="I300" s="51"/>
    </row>
    <row r="301" spans="3:9" ht="14.1" customHeight="1" x14ac:dyDescent="0.2">
      <c r="C301" s="48"/>
      <c r="D301" s="49"/>
      <c r="E301" s="56"/>
      <c r="F301" s="43"/>
      <c r="H301" s="45"/>
      <c r="I301" s="51"/>
    </row>
    <row r="302" spans="3:9" ht="14.1" customHeight="1" x14ac:dyDescent="0.2">
      <c r="C302" s="48"/>
      <c r="D302" s="49"/>
      <c r="E302" s="56"/>
      <c r="F302" s="43"/>
      <c r="H302" s="45"/>
      <c r="I302" s="51"/>
    </row>
    <row r="303" spans="3:9" ht="14.1" customHeight="1" x14ac:dyDescent="0.2">
      <c r="C303" s="48"/>
      <c r="D303" s="49"/>
      <c r="E303" s="56"/>
      <c r="F303" s="43"/>
      <c r="H303" s="45"/>
      <c r="I303" s="51"/>
    </row>
    <row r="304" spans="3:9" ht="14.1" customHeight="1" x14ac:dyDescent="0.2">
      <c r="C304" s="48"/>
      <c r="D304" s="49"/>
      <c r="E304" s="56"/>
      <c r="F304" s="43"/>
      <c r="H304" s="45"/>
      <c r="I304" s="51"/>
    </row>
    <row r="305" spans="3:9" ht="14.1" customHeight="1" x14ac:dyDescent="0.2">
      <c r="C305" s="48"/>
      <c r="D305" s="49"/>
      <c r="E305" s="56"/>
      <c r="F305" s="43"/>
      <c r="H305" s="45"/>
      <c r="I305" s="51"/>
    </row>
    <row r="306" spans="3:9" ht="14.1" customHeight="1" x14ac:dyDescent="0.2">
      <c r="C306" s="48"/>
      <c r="D306" s="49"/>
      <c r="E306" s="56"/>
      <c r="F306" s="43"/>
      <c r="H306" s="45"/>
      <c r="I306" s="51"/>
    </row>
    <row r="307" spans="3:9" ht="14.1" customHeight="1" x14ac:dyDescent="0.2">
      <c r="C307" s="48"/>
      <c r="D307" s="49"/>
      <c r="E307" s="56"/>
      <c r="F307" s="43"/>
      <c r="H307" s="45"/>
      <c r="I307" s="51"/>
    </row>
    <row r="308" spans="3:9" ht="14.1" customHeight="1" x14ac:dyDescent="0.2">
      <c r="C308" s="48"/>
      <c r="D308" s="49"/>
      <c r="E308" s="56"/>
      <c r="F308" s="43"/>
      <c r="H308" s="45"/>
      <c r="I308" s="51"/>
    </row>
    <row r="309" spans="3:9" ht="14.1" customHeight="1" x14ac:dyDescent="0.2">
      <c r="C309" s="48"/>
      <c r="D309" s="49"/>
      <c r="E309" s="56"/>
      <c r="F309" s="43"/>
      <c r="H309" s="45"/>
      <c r="I309" s="51"/>
    </row>
    <row r="310" spans="3:9" ht="14.1" customHeight="1" x14ac:dyDescent="0.2">
      <c r="C310" s="48"/>
      <c r="D310" s="49"/>
      <c r="E310" s="56"/>
      <c r="F310" s="43"/>
      <c r="H310" s="45"/>
      <c r="I310" s="51"/>
    </row>
    <row r="311" spans="3:9" ht="14.1" customHeight="1" x14ac:dyDescent="0.2">
      <c r="C311" s="48"/>
      <c r="D311" s="49"/>
      <c r="E311" s="56"/>
      <c r="F311" s="43"/>
      <c r="H311" s="45"/>
      <c r="I311" s="51"/>
    </row>
    <row r="312" spans="3:9" ht="14.1" customHeight="1" x14ac:dyDescent="0.2">
      <c r="C312" s="48"/>
      <c r="D312" s="49"/>
      <c r="E312" s="56"/>
      <c r="F312" s="43"/>
      <c r="H312" s="45"/>
      <c r="I312" s="51"/>
    </row>
    <row r="313" spans="3:9" ht="14.1" customHeight="1" x14ac:dyDescent="0.2">
      <c r="C313" s="48"/>
      <c r="D313" s="49"/>
      <c r="E313" s="56"/>
      <c r="F313" s="43"/>
      <c r="H313" s="45"/>
      <c r="I313" s="51"/>
    </row>
    <row r="314" spans="3:9" ht="14.1" customHeight="1" x14ac:dyDescent="0.2">
      <c r="C314" s="48"/>
      <c r="D314" s="49"/>
      <c r="E314" s="56"/>
      <c r="F314" s="43"/>
      <c r="H314" s="45"/>
      <c r="I314" s="51"/>
    </row>
    <row r="315" spans="3:9" ht="14.1" customHeight="1" x14ac:dyDescent="0.2">
      <c r="C315" s="48"/>
      <c r="D315" s="49"/>
      <c r="E315" s="56"/>
      <c r="F315" s="43"/>
      <c r="H315" s="45"/>
      <c r="I315" s="51"/>
    </row>
    <row r="316" spans="3:9" ht="14.1" customHeight="1" x14ac:dyDescent="0.2">
      <c r="C316" s="48"/>
      <c r="D316" s="49"/>
      <c r="E316" s="56"/>
      <c r="F316" s="43"/>
      <c r="H316" s="45"/>
      <c r="I316" s="51"/>
    </row>
    <row r="317" spans="3:9" ht="14.1" customHeight="1" x14ac:dyDescent="0.2">
      <c r="C317" s="48"/>
      <c r="D317" s="49"/>
      <c r="E317" s="56"/>
      <c r="F317" s="43"/>
      <c r="H317" s="45"/>
      <c r="I317" s="51"/>
    </row>
    <row r="318" spans="3:9" ht="14.1" customHeight="1" x14ac:dyDescent="0.2">
      <c r="C318" s="48"/>
      <c r="D318" s="49"/>
      <c r="E318" s="56"/>
      <c r="F318" s="43"/>
      <c r="H318" s="45"/>
      <c r="I318" s="51"/>
    </row>
    <row r="319" spans="3:9" ht="14.1" customHeight="1" x14ac:dyDescent="0.2">
      <c r="C319" s="48"/>
      <c r="D319" s="49"/>
      <c r="E319" s="56"/>
      <c r="F319" s="43"/>
      <c r="H319" s="45"/>
      <c r="I319" s="51"/>
    </row>
    <row r="320" spans="3:9" ht="14.1" customHeight="1" x14ac:dyDescent="0.2">
      <c r="C320" s="48"/>
      <c r="D320" s="49"/>
      <c r="E320" s="56"/>
      <c r="F320" s="43"/>
      <c r="H320" s="45"/>
      <c r="I320" s="51"/>
    </row>
    <row r="321" spans="3:9" ht="14.1" customHeight="1" x14ac:dyDescent="0.2">
      <c r="C321" s="48"/>
      <c r="D321" s="49"/>
      <c r="E321" s="56"/>
      <c r="F321" s="43"/>
      <c r="H321" s="45"/>
      <c r="I321" s="51"/>
    </row>
    <row r="322" spans="3:9" ht="14.1" customHeight="1" x14ac:dyDescent="0.2">
      <c r="C322" s="48"/>
      <c r="D322" s="49"/>
      <c r="E322" s="56"/>
      <c r="F322" s="43"/>
      <c r="H322" s="45"/>
      <c r="I322" s="51"/>
    </row>
    <row r="323" spans="3:9" ht="14.1" customHeight="1" x14ac:dyDescent="0.2">
      <c r="C323" s="48"/>
      <c r="D323" s="49"/>
      <c r="E323" s="56"/>
      <c r="F323" s="43"/>
      <c r="H323" s="45"/>
      <c r="I323" s="51"/>
    </row>
    <row r="324" spans="3:9" ht="14.1" customHeight="1" x14ac:dyDescent="0.2">
      <c r="C324" s="48"/>
      <c r="D324" s="49"/>
      <c r="E324" s="56"/>
      <c r="F324" s="43"/>
      <c r="H324" s="45"/>
      <c r="I324" s="51"/>
    </row>
    <row r="325" spans="3:9" ht="14.1" customHeight="1" x14ac:dyDescent="0.2">
      <c r="C325" s="48"/>
      <c r="D325" s="49"/>
      <c r="E325" s="56"/>
      <c r="F325" s="43"/>
      <c r="H325" s="45"/>
      <c r="I325" s="51"/>
    </row>
    <row r="326" spans="3:9" ht="14.1" customHeight="1" x14ac:dyDescent="0.2">
      <c r="C326" s="48"/>
      <c r="D326" s="49"/>
      <c r="E326" s="56"/>
      <c r="F326" s="43"/>
      <c r="H326" s="45"/>
      <c r="I326" s="51"/>
    </row>
    <row r="327" spans="3:9" ht="14.1" customHeight="1" x14ac:dyDescent="0.2">
      <c r="C327" s="48"/>
      <c r="D327" s="49"/>
      <c r="E327" s="56"/>
      <c r="F327" s="43"/>
      <c r="H327" s="45"/>
      <c r="I327" s="51"/>
    </row>
    <row r="328" spans="3:9" ht="14.1" customHeight="1" x14ac:dyDescent="0.2">
      <c r="C328" s="48"/>
      <c r="D328" s="49"/>
      <c r="E328" s="56"/>
      <c r="F328" s="43"/>
      <c r="H328" s="45"/>
      <c r="I328" s="51"/>
    </row>
    <row r="329" spans="3:9" ht="14.1" customHeight="1" x14ac:dyDescent="0.2">
      <c r="C329" s="48"/>
      <c r="D329" s="49"/>
      <c r="E329" s="56"/>
      <c r="F329" s="43"/>
      <c r="H329" s="45"/>
      <c r="I329" s="51"/>
    </row>
    <row r="330" spans="3:9" ht="14.1" customHeight="1" x14ac:dyDescent="0.2">
      <c r="C330" s="48"/>
      <c r="D330" s="49"/>
      <c r="E330" s="56"/>
      <c r="F330" s="43"/>
      <c r="H330" s="45"/>
      <c r="I330" s="51"/>
    </row>
    <row r="331" spans="3:9" ht="14.1" customHeight="1" x14ac:dyDescent="0.2">
      <c r="C331" s="48"/>
      <c r="D331" s="49"/>
      <c r="E331" s="56"/>
      <c r="F331" s="43"/>
      <c r="H331" s="45"/>
      <c r="I331" s="51"/>
    </row>
    <row r="332" spans="3:9" ht="14.1" customHeight="1" x14ac:dyDescent="0.2">
      <c r="C332" s="48"/>
      <c r="D332" s="49"/>
      <c r="E332" s="56"/>
      <c r="F332" s="43"/>
      <c r="H332" s="45"/>
      <c r="I332" s="51"/>
    </row>
    <row r="333" spans="3:9" ht="14.1" customHeight="1" x14ac:dyDescent="0.2">
      <c r="C333" s="48"/>
      <c r="D333" s="49"/>
      <c r="E333" s="56"/>
      <c r="F333" s="43"/>
      <c r="H333" s="45"/>
      <c r="I333" s="51"/>
    </row>
    <row r="334" spans="3:9" ht="14.1" customHeight="1" x14ac:dyDescent="0.2">
      <c r="C334" s="48"/>
      <c r="D334" s="49"/>
      <c r="E334" s="56"/>
      <c r="F334" s="43"/>
      <c r="H334" s="45"/>
      <c r="I334" s="51"/>
    </row>
    <row r="335" spans="3:9" ht="14.1" customHeight="1" x14ac:dyDescent="0.2">
      <c r="C335" s="48"/>
      <c r="D335" s="49"/>
      <c r="E335" s="56"/>
      <c r="F335" s="43"/>
      <c r="H335" s="45"/>
      <c r="I335" s="51"/>
    </row>
    <row r="336" spans="3:9" ht="14.1" customHeight="1" x14ac:dyDescent="0.2">
      <c r="C336" s="48"/>
      <c r="D336" s="49"/>
      <c r="E336" s="56"/>
      <c r="F336" s="43"/>
      <c r="H336" s="45"/>
      <c r="I336" s="51"/>
    </row>
    <row r="337" spans="3:9" ht="14.1" customHeight="1" x14ac:dyDescent="0.2">
      <c r="C337" s="48"/>
      <c r="D337" s="49"/>
      <c r="E337" s="56"/>
      <c r="F337" s="43"/>
      <c r="H337" s="45"/>
      <c r="I337" s="51"/>
    </row>
    <row r="338" spans="3:9" ht="14.1" customHeight="1" x14ac:dyDescent="0.2">
      <c r="C338" s="48"/>
      <c r="D338" s="49"/>
      <c r="E338" s="56"/>
      <c r="F338" s="43"/>
      <c r="H338" s="45"/>
      <c r="I338" s="51"/>
    </row>
    <row r="339" spans="3:9" ht="14.1" customHeight="1" x14ac:dyDescent="0.2">
      <c r="C339" s="48"/>
      <c r="D339" s="49"/>
      <c r="E339" s="56"/>
      <c r="F339" s="43"/>
      <c r="H339" s="45"/>
      <c r="I339" s="51"/>
    </row>
    <row r="340" spans="3:9" ht="14.1" customHeight="1" x14ac:dyDescent="0.2">
      <c r="C340" s="48"/>
      <c r="D340" s="49"/>
      <c r="E340" s="56"/>
      <c r="F340" s="43"/>
      <c r="H340" s="45"/>
      <c r="I340" s="51"/>
    </row>
    <row r="341" spans="3:9" ht="14.1" customHeight="1" x14ac:dyDescent="0.2">
      <c r="C341" s="48"/>
      <c r="D341" s="49"/>
      <c r="E341" s="56"/>
      <c r="F341" s="43"/>
      <c r="H341" s="45"/>
      <c r="I341" s="51"/>
    </row>
    <row r="342" spans="3:9" ht="14.1" customHeight="1" x14ac:dyDescent="0.2">
      <c r="C342" s="48"/>
      <c r="D342" s="49"/>
      <c r="E342" s="56"/>
      <c r="F342" s="43"/>
      <c r="H342" s="45"/>
      <c r="I342" s="51"/>
    </row>
    <row r="343" spans="3:9" ht="14.1" customHeight="1" x14ac:dyDescent="0.2">
      <c r="C343" s="48"/>
      <c r="D343" s="49"/>
      <c r="E343" s="56"/>
      <c r="F343" s="43"/>
      <c r="H343" s="45"/>
      <c r="I343" s="51"/>
    </row>
    <row r="344" spans="3:9" ht="14.1" customHeight="1" x14ac:dyDescent="0.2">
      <c r="C344" s="48"/>
      <c r="D344" s="49"/>
      <c r="E344" s="56"/>
      <c r="F344" s="43"/>
      <c r="H344" s="45"/>
      <c r="I344" s="51"/>
    </row>
    <row r="345" spans="3:9" ht="14.1" customHeight="1" x14ac:dyDescent="0.2">
      <c r="C345" s="48"/>
      <c r="D345" s="49"/>
      <c r="E345" s="56"/>
      <c r="F345" s="43"/>
      <c r="H345" s="45"/>
      <c r="I345" s="51"/>
    </row>
    <row r="346" spans="3:9" ht="14.1" customHeight="1" x14ac:dyDescent="0.2">
      <c r="C346" s="48"/>
      <c r="D346" s="49"/>
      <c r="E346" s="56"/>
      <c r="F346" s="43"/>
      <c r="H346" s="45"/>
      <c r="I346" s="51"/>
    </row>
    <row r="347" spans="3:9" ht="14.1" customHeight="1" x14ac:dyDescent="0.2">
      <c r="C347" s="48"/>
      <c r="D347" s="49"/>
      <c r="E347" s="56"/>
      <c r="F347" s="43"/>
      <c r="H347" s="45"/>
      <c r="I347" s="51"/>
    </row>
    <row r="348" spans="3:9" ht="14.1" customHeight="1" x14ac:dyDescent="0.2">
      <c r="C348" s="48"/>
      <c r="D348" s="49"/>
      <c r="E348" s="56"/>
      <c r="F348" s="43"/>
      <c r="H348" s="45"/>
      <c r="I348" s="51"/>
    </row>
    <row r="349" spans="3:9" ht="14.1" customHeight="1" x14ac:dyDescent="0.2">
      <c r="C349" s="48"/>
      <c r="D349" s="49"/>
      <c r="E349" s="56"/>
      <c r="F349" s="43"/>
      <c r="H349" s="45"/>
      <c r="I349" s="51"/>
    </row>
    <row r="350" spans="3:9" ht="14.1" customHeight="1" x14ac:dyDescent="0.2">
      <c r="C350" s="48"/>
      <c r="D350" s="49"/>
      <c r="E350" s="56"/>
      <c r="F350" s="43"/>
      <c r="H350" s="45"/>
      <c r="I350" s="51"/>
    </row>
    <row r="351" spans="3:9" ht="14.1" customHeight="1" x14ac:dyDescent="0.2">
      <c r="C351" s="48"/>
      <c r="D351" s="49"/>
      <c r="E351" s="56"/>
      <c r="F351" s="43"/>
      <c r="H351" s="45"/>
      <c r="I351" s="51"/>
    </row>
    <row r="352" spans="3:9" ht="14.1" customHeight="1" x14ac:dyDescent="0.2">
      <c r="C352" s="48"/>
      <c r="D352" s="49"/>
      <c r="E352" s="56"/>
      <c r="F352" s="43"/>
      <c r="H352" s="45"/>
      <c r="I352" s="51"/>
    </row>
    <row r="353" spans="3:9" ht="14.1" customHeight="1" x14ac:dyDescent="0.2">
      <c r="C353" s="48"/>
      <c r="D353" s="49"/>
      <c r="E353" s="56"/>
      <c r="F353" s="43"/>
      <c r="H353" s="45"/>
      <c r="I353" s="51"/>
    </row>
    <row r="354" spans="3:9" ht="14.1" customHeight="1" x14ac:dyDescent="0.2">
      <c r="C354" s="48"/>
      <c r="D354" s="49"/>
      <c r="E354" s="56"/>
      <c r="F354" s="43"/>
      <c r="H354" s="45"/>
      <c r="I354" s="51"/>
    </row>
    <row r="355" spans="3:9" ht="14.1" customHeight="1" x14ac:dyDescent="0.2">
      <c r="C355" s="48"/>
      <c r="D355" s="49"/>
      <c r="E355" s="56"/>
      <c r="F355" s="43"/>
      <c r="H355" s="45"/>
      <c r="I355" s="51"/>
    </row>
    <row r="356" spans="3:9" ht="14.1" customHeight="1" x14ac:dyDescent="0.2">
      <c r="C356" s="48"/>
      <c r="D356" s="49"/>
      <c r="E356" s="56"/>
      <c r="F356" s="43"/>
      <c r="H356" s="45"/>
      <c r="I356" s="51"/>
    </row>
    <row r="357" spans="3:9" ht="14.1" customHeight="1" x14ac:dyDescent="0.2">
      <c r="C357" s="48"/>
      <c r="D357" s="49"/>
      <c r="E357" s="56"/>
      <c r="F357" s="43"/>
      <c r="H357" s="45"/>
      <c r="I357" s="51"/>
    </row>
    <row r="358" spans="3:9" ht="14.1" customHeight="1" x14ac:dyDescent="0.2">
      <c r="C358" s="48"/>
      <c r="D358" s="49"/>
      <c r="E358" s="56"/>
      <c r="F358" s="43"/>
      <c r="H358" s="45"/>
      <c r="I358" s="51"/>
    </row>
    <row r="359" spans="3:9" ht="14.1" customHeight="1" x14ac:dyDescent="0.2">
      <c r="C359" s="48"/>
      <c r="D359" s="49"/>
      <c r="E359" s="56"/>
      <c r="F359" s="43"/>
      <c r="H359" s="45"/>
      <c r="I359" s="51"/>
    </row>
    <row r="360" spans="3:9" ht="14.1" customHeight="1" x14ac:dyDescent="0.2">
      <c r="C360" s="48"/>
      <c r="D360" s="49"/>
      <c r="E360" s="56"/>
      <c r="F360" s="43"/>
      <c r="H360" s="45"/>
      <c r="I360" s="51"/>
    </row>
    <row r="361" spans="3:9" ht="14.1" customHeight="1" x14ac:dyDescent="0.2">
      <c r="C361" s="48"/>
      <c r="D361" s="49"/>
      <c r="E361" s="56"/>
      <c r="F361" s="43"/>
      <c r="H361" s="45"/>
      <c r="I361" s="51"/>
    </row>
    <row r="362" spans="3:9" ht="14.1" customHeight="1" x14ac:dyDescent="0.2">
      <c r="C362" s="48"/>
      <c r="D362" s="49"/>
      <c r="E362" s="56"/>
      <c r="F362" s="43"/>
      <c r="H362" s="45"/>
      <c r="I362" s="51"/>
    </row>
    <row r="363" spans="3:9" ht="14.1" customHeight="1" x14ac:dyDescent="0.2">
      <c r="C363" s="48"/>
      <c r="D363" s="49"/>
      <c r="E363" s="56"/>
      <c r="F363" s="43"/>
      <c r="H363" s="45"/>
      <c r="I363" s="51"/>
    </row>
    <row r="364" spans="3:9" ht="14.1" customHeight="1" x14ac:dyDescent="0.2">
      <c r="C364" s="48"/>
      <c r="D364" s="49"/>
      <c r="E364" s="56"/>
      <c r="F364" s="43"/>
      <c r="H364" s="45"/>
      <c r="I364" s="51"/>
    </row>
    <row r="365" spans="3:9" ht="14.1" customHeight="1" x14ac:dyDescent="0.2">
      <c r="C365" s="48"/>
      <c r="D365" s="49"/>
      <c r="E365" s="56"/>
      <c r="F365" s="43"/>
      <c r="H365" s="45"/>
      <c r="I365" s="51"/>
    </row>
    <row r="366" spans="3:9" ht="14.1" customHeight="1" x14ac:dyDescent="0.2">
      <c r="C366" s="48"/>
      <c r="D366" s="49"/>
      <c r="E366" s="56"/>
      <c r="F366" s="43"/>
      <c r="H366" s="45"/>
      <c r="I366" s="51"/>
    </row>
    <row r="367" spans="3:9" ht="14.1" customHeight="1" x14ac:dyDescent="0.2">
      <c r="C367" s="48"/>
      <c r="D367" s="49"/>
      <c r="E367" s="56"/>
      <c r="F367" s="43"/>
      <c r="H367" s="45"/>
      <c r="I367" s="51"/>
    </row>
    <row r="368" spans="3:9" ht="14.1" customHeight="1" x14ac:dyDescent="0.2">
      <c r="C368" s="48"/>
      <c r="D368" s="49"/>
      <c r="E368" s="56"/>
      <c r="F368" s="43"/>
      <c r="H368" s="45"/>
      <c r="I368" s="51"/>
    </row>
    <row r="369" spans="3:9" ht="14.1" customHeight="1" x14ac:dyDescent="0.2">
      <c r="C369" s="48"/>
      <c r="D369" s="49"/>
      <c r="E369" s="56"/>
      <c r="F369" s="43"/>
      <c r="H369" s="45"/>
      <c r="I369" s="51"/>
    </row>
    <row r="370" spans="3:9" ht="14.1" customHeight="1" x14ac:dyDescent="0.2">
      <c r="C370" s="48"/>
      <c r="D370" s="49"/>
      <c r="E370" s="56"/>
      <c r="F370" s="43"/>
      <c r="H370" s="45"/>
      <c r="I370" s="51"/>
    </row>
    <row r="371" spans="3:9" ht="14.1" customHeight="1" x14ac:dyDescent="0.2">
      <c r="C371" s="48"/>
      <c r="D371" s="49"/>
      <c r="E371" s="56"/>
      <c r="F371" s="43"/>
      <c r="H371" s="45"/>
      <c r="I371" s="51"/>
    </row>
    <row r="372" spans="3:9" ht="14.1" customHeight="1" x14ac:dyDescent="0.2">
      <c r="C372" s="48"/>
      <c r="D372" s="49"/>
      <c r="E372" s="56"/>
      <c r="F372" s="43"/>
      <c r="H372" s="45"/>
      <c r="I372" s="51"/>
    </row>
    <row r="373" spans="3:9" ht="14.1" customHeight="1" x14ac:dyDescent="0.2">
      <c r="C373" s="48"/>
      <c r="D373" s="49"/>
      <c r="E373" s="56"/>
      <c r="F373" s="43"/>
      <c r="H373" s="45"/>
      <c r="I373" s="51"/>
    </row>
    <row r="374" spans="3:9" ht="14.1" customHeight="1" x14ac:dyDescent="0.2">
      <c r="C374" s="48"/>
      <c r="D374" s="49"/>
      <c r="E374" s="56"/>
      <c r="F374" s="43"/>
      <c r="H374" s="45"/>
      <c r="I374" s="51"/>
    </row>
    <row r="375" spans="3:9" ht="14.1" customHeight="1" x14ac:dyDescent="0.2">
      <c r="C375" s="48"/>
      <c r="D375" s="49"/>
      <c r="E375" s="56"/>
      <c r="F375" s="43"/>
      <c r="H375" s="45"/>
      <c r="I375" s="51"/>
    </row>
    <row r="376" spans="3:9" ht="14.1" customHeight="1" x14ac:dyDescent="0.2">
      <c r="C376" s="48"/>
      <c r="D376" s="49"/>
      <c r="E376" s="56"/>
      <c r="F376" s="43"/>
      <c r="H376" s="45"/>
      <c r="I376" s="51"/>
    </row>
    <row r="377" spans="3:9" ht="14.1" customHeight="1" x14ac:dyDescent="0.2">
      <c r="C377" s="48"/>
      <c r="D377" s="49"/>
      <c r="E377" s="56"/>
      <c r="F377" s="43"/>
      <c r="H377" s="45"/>
      <c r="I377" s="51"/>
    </row>
    <row r="378" spans="3:9" ht="14.1" customHeight="1" x14ac:dyDescent="0.2">
      <c r="C378" s="48"/>
      <c r="D378" s="49"/>
      <c r="E378" s="56"/>
      <c r="F378" s="43"/>
      <c r="H378" s="45"/>
      <c r="I378" s="51"/>
    </row>
    <row r="379" spans="3:9" ht="14.1" customHeight="1" x14ac:dyDescent="0.2">
      <c r="C379" s="48"/>
      <c r="D379" s="49"/>
      <c r="E379" s="56"/>
      <c r="F379" s="43"/>
      <c r="H379" s="45"/>
      <c r="I379" s="51"/>
    </row>
    <row r="380" spans="3:9" ht="14.1" customHeight="1" x14ac:dyDescent="0.2">
      <c r="C380" s="48"/>
      <c r="D380" s="49"/>
      <c r="E380" s="56"/>
      <c r="F380" s="43"/>
      <c r="H380" s="45"/>
      <c r="I380" s="51"/>
    </row>
    <row r="381" spans="3:9" ht="14.1" customHeight="1" x14ac:dyDescent="0.2">
      <c r="C381" s="48"/>
      <c r="D381" s="49"/>
      <c r="E381" s="56"/>
      <c r="F381" s="43"/>
      <c r="H381" s="45"/>
      <c r="I381" s="51"/>
    </row>
    <row r="382" spans="3:9" ht="14.1" customHeight="1" x14ac:dyDescent="0.2">
      <c r="C382" s="48"/>
      <c r="D382" s="49"/>
      <c r="E382" s="56"/>
      <c r="F382" s="43"/>
      <c r="H382" s="45"/>
      <c r="I382" s="51"/>
    </row>
    <row r="383" spans="3:9" ht="14.1" customHeight="1" x14ac:dyDescent="0.2">
      <c r="C383" s="48"/>
      <c r="D383" s="49"/>
      <c r="E383" s="56"/>
      <c r="F383" s="43"/>
      <c r="H383" s="45"/>
      <c r="I383" s="51"/>
    </row>
    <row r="384" spans="3:9" ht="14.1" customHeight="1" x14ac:dyDescent="0.2">
      <c r="C384" s="48"/>
      <c r="D384" s="49"/>
      <c r="E384" s="56"/>
      <c r="F384" s="43"/>
      <c r="H384" s="45"/>
      <c r="I384" s="51"/>
    </row>
    <row r="385" spans="3:9" ht="14.1" customHeight="1" x14ac:dyDescent="0.2">
      <c r="C385" s="48"/>
      <c r="D385" s="49"/>
      <c r="E385" s="56"/>
      <c r="F385" s="43"/>
      <c r="H385" s="45"/>
      <c r="I385" s="51"/>
    </row>
    <row r="386" spans="3:9" ht="14.1" customHeight="1" x14ac:dyDescent="0.2">
      <c r="C386" s="48"/>
      <c r="D386" s="49"/>
      <c r="E386" s="56"/>
      <c r="F386" s="43"/>
      <c r="H386" s="45"/>
      <c r="I386" s="51"/>
    </row>
    <row r="387" spans="3:9" ht="14.1" customHeight="1" x14ac:dyDescent="0.2">
      <c r="C387" s="48"/>
      <c r="D387" s="49"/>
      <c r="E387" s="56"/>
      <c r="F387" s="43"/>
      <c r="H387" s="45"/>
      <c r="I387" s="51"/>
    </row>
    <row r="388" spans="3:9" ht="14.1" customHeight="1" x14ac:dyDescent="0.2">
      <c r="C388" s="48"/>
      <c r="D388" s="49"/>
      <c r="E388" s="56"/>
      <c r="F388" s="43"/>
      <c r="H388" s="45"/>
      <c r="I388" s="51"/>
    </row>
    <row r="389" spans="3:9" ht="14.1" customHeight="1" x14ac:dyDescent="0.2">
      <c r="C389" s="48"/>
      <c r="D389" s="49"/>
      <c r="E389" s="56"/>
      <c r="F389" s="43"/>
      <c r="H389" s="45"/>
      <c r="I389" s="51"/>
    </row>
    <row r="390" spans="3:9" ht="14.1" customHeight="1" x14ac:dyDescent="0.2">
      <c r="C390" s="48"/>
      <c r="D390" s="49"/>
      <c r="E390" s="56"/>
      <c r="F390" s="43"/>
      <c r="H390" s="45"/>
      <c r="I390" s="51"/>
    </row>
    <row r="391" spans="3:9" ht="14.1" customHeight="1" x14ac:dyDescent="0.2">
      <c r="C391" s="48"/>
      <c r="D391" s="49"/>
      <c r="E391" s="56"/>
      <c r="F391" s="43"/>
      <c r="H391" s="45"/>
      <c r="I391" s="51"/>
    </row>
    <row r="392" spans="3:9" ht="14.1" customHeight="1" x14ac:dyDescent="0.2">
      <c r="C392" s="48"/>
      <c r="D392" s="49"/>
      <c r="E392" s="56"/>
      <c r="F392" s="43"/>
      <c r="H392" s="45"/>
      <c r="I392" s="51"/>
    </row>
    <row r="393" spans="3:9" ht="14.1" customHeight="1" x14ac:dyDescent="0.2">
      <c r="C393" s="48"/>
      <c r="D393" s="49"/>
      <c r="E393" s="56"/>
      <c r="F393" s="43"/>
      <c r="H393" s="45"/>
      <c r="I393" s="51"/>
    </row>
    <row r="394" spans="3:9" ht="14.1" customHeight="1" x14ac:dyDescent="0.2">
      <c r="C394" s="48"/>
      <c r="D394" s="49"/>
      <c r="E394" s="56"/>
      <c r="F394" s="43"/>
      <c r="H394" s="45"/>
      <c r="I394" s="51"/>
    </row>
    <row r="395" spans="3:9" ht="14.1" customHeight="1" x14ac:dyDescent="0.2">
      <c r="C395" s="48"/>
      <c r="D395" s="49"/>
      <c r="E395" s="56"/>
      <c r="F395" s="43"/>
      <c r="H395" s="45"/>
      <c r="I395" s="51"/>
    </row>
    <row r="396" spans="3:9" ht="14.1" customHeight="1" x14ac:dyDescent="0.2">
      <c r="C396" s="48"/>
      <c r="D396" s="49"/>
      <c r="E396" s="56"/>
      <c r="F396" s="43"/>
      <c r="H396" s="45"/>
      <c r="I396" s="51"/>
    </row>
    <row r="397" spans="3:9" ht="14.1" customHeight="1" x14ac:dyDescent="0.2">
      <c r="C397" s="48"/>
      <c r="D397" s="49"/>
      <c r="E397" s="56"/>
      <c r="F397" s="43"/>
      <c r="H397" s="45"/>
      <c r="I397" s="51"/>
    </row>
    <row r="398" spans="3:9" ht="14.1" customHeight="1" x14ac:dyDescent="0.2">
      <c r="C398" s="48"/>
      <c r="D398" s="49"/>
      <c r="E398" s="56"/>
      <c r="F398" s="43"/>
      <c r="H398" s="45"/>
      <c r="I398" s="51"/>
    </row>
    <row r="399" spans="3:9" ht="14.1" customHeight="1" x14ac:dyDescent="0.2">
      <c r="C399" s="48"/>
      <c r="D399" s="49"/>
      <c r="E399" s="56"/>
      <c r="F399" s="43"/>
      <c r="H399" s="45"/>
      <c r="I399" s="51"/>
    </row>
    <row r="400" spans="3:9" ht="14.1" customHeight="1" x14ac:dyDescent="0.2">
      <c r="C400" s="48"/>
      <c r="D400" s="49"/>
      <c r="E400" s="56"/>
      <c r="F400" s="43"/>
      <c r="H400" s="45"/>
      <c r="I400" s="51"/>
    </row>
    <row r="401" spans="3:9" ht="14.1" customHeight="1" x14ac:dyDescent="0.2">
      <c r="C401" s="48"/>
      <c r="D401" s="49"/>
      <c r="E401" s="56"/>
      <c r="F401" s="43"/>
      <c r="H401" s="45"/>
      <c r="I401" s="51"/>
    </row>
    <row r="402" spans="3:9" ht="14.1" customHeight="1" x14ac:dyDescent="0.2">
      <c r="C402" s="48"/>
      <c r="D402" s="49"/>
      <c r="E402" s="56"/>
      <c r="F402" s="43"/>
      <c r="H402" s="45"/>
      <c r="I402" s="51"/>
    </row>
    <row r="403" spans="3:9" ht="14.1" customHeight="1" x14ac:dyDescent="0.2">
      <c r="C403" s="48"/>
      <c r="D403" s="49"/>
      <c r="E403" s="56"/>
      <c r="F403" s="43"/>
      <c r="H403" s="45"/>
      <c r="I403" s="51"/>
    </row>
    <row r="404" spans="3:9" ht="14.1" customHeight="1" x14ac:dyDescent="0.2">
      <c r="C404" s="48"/>
      <c r="D404" s="49"/>
      <c r="E404" s="56"/>
      <c r="F404" s="43"/>
      <c r="H404" s="45"/>
      <c r="I404" s="51"/>
    </row>
    <row r="405" spans="3:9" ht="14.1" customHeight="1" x14ac:dyDescent="0.2">
      <c r="C405" s="48"/>
      <c r="D405" s="49"/>
      <c r="E405" s="56"/>
      <c r="F405" s="43"/>
      <c r="H405" s="45"/>
      <c r="I405" s="51"/>
    </row>
    <row r="406" spans="3:9" ht="14.1" customHeight="1" x14ac:dyDescent="0.2">
      <c r="C406" s="48"/>
      <c r="D406" s="49"/>
      <c r="E406" s="56"/>
      <c r="F406" s="43"/>
      <c r="H406" s="45"/>
      <c r="I406" s="51"/>
    </row>
    <row r="407" spans="3:9" ht="14.1" customHeight="1" x14ac:dyDescent="0.2">
      <c r="C407" s="48"/>
      <c r="D407" s="49"/>
      <c r="E407" s="56"/>
      <c r="F407" s="43"/>
      <c r="H407" s="45"/>
      <c r="I407" s="51"/>
    </row>
    <row r="408" spans="3:9" ht="14.1" customHeight="1" x14ac:dyDescent="0.2">
      <c r="C408" s="48"/>
      <c r="D408" s="49"/>
      <c r="E408" s="56"/>
      <c r="F408" s="43"/>
      <c r="H408" s="45"/>
      <c r="I408" s="51"/>
    </row>
    <row r="409" spans="3:9" ht="14.1" customHeight="1" x14ac:dyDescent="0.2">
      <c r="C409" s="48"/>
      <c r="D409" s="49"/>
      <c r="E409" s="56"/>
      <c r="F409" s="43"/>
      <c r="H409" s="45"/>
      <c r="I409" s="51"/>
    </row>
    <row r="410" spans="3:9" ht="14.1" customHeight="1" x14ac:dyDescent="0.2">
      <c r="C410" s="48"/>
      <c r="D410" s="49"/>
      <c r="E410" s="56"/>
      <c r="F410" s="43"/>
      <c r="H410" s="45"/>
      <c r="I410" s="51"/>
    </row>
    <row r="411" spans="3:9" ht="14.1" customHeight="1" x14ac:dyDescent="0.2">
      <c r="C411" s="48"/>
      <c r="D411" s="49"/>
      <c r="E411" s="56"/>
      <c r="F411" s="43"/>
      <c r="H411" s="45"/>
      <c r="I411" s="51"/>
    </row>
    <row r="412" spans="3:9" ht="14.1" customHeight="1" x14ac:dyDescent="0.2">
      <c r="C412" s="48"/>
      <c r="D412" s="49"/>
      <c r="E412" s="56"/>
      <c r="F412" s="43"/>
      <c r="H412" s="45"/>
      <c r="I412" s="51"/>
    </row>
    <row r="413" spans="3:9" ht="14.1" customHeight="1" x14ac:dyDescent="0.2">
      <c r="C413" s="48"/>
      <c r="D413" s="49"/>
      <c r="E413" s="56"/>
      <c r="F413" s="43"/>
      <c r="H413" s="45"/>
      <c r="I413" s="51"/>
    </row>
    <row r="414" spans="3:9" ht="14.1" customHeight="1" x14ac:dyDescent="0.2">
      <c r="C414" s="48"/>
      <c r="D414" s="49"/>
      <c r="E414" s="56"/>
      <c r="F414" s="43"/>
      <c r="H414" s="45"/>
      <c r="I414" s="51"/>
    </row>
    <row r="415" spans="3:9" ht="14.1" customHeight="1" x14ac:dyDescent="0.2">
      <c r="C415" s="48"/>
      <c r="D415" s="49"/>
      <c r="E415" s="56"/>
      <c r="F415" s="43"/>
      <c r="H415" s="45"/>
      <c r="I415" s="51"/>
    </row>
    <row r="416" spans="3:9" ht="14.1" customHeight="1" x14ac:dyDescent="0.2">
      <c r="C416" s="48"/>
      <c r="D416" s="49"/>
      <c r="E416" s="56"/>
      <c r="F416" s="43"/>
      <c r="H416" s="45"/>
      <c r="I416" s="51"/>
    </row>
    <row r="417" spans="3:9" ht="14.1" customHeight="1" x14ac:dyDescent="0.2">
      <c r="C417" s="48"/>
      <c r="D417" s="49"/>
      <c r="E417" s="56"/>
      <c r="F417" s="43"/>
      <c r="H417" s="45"/>
      <c r="I417" s="51"/>
    </row>
    <row r="418" spans="3:9" ht="14.1" customHeight="1" x14ac:dyDescent="0.2">
      <c r="C418" s="48"/>
      <c r="D418" s="49"/>
      <c r="E418" s="56"/>
      <c r="F418" s="43"/>
      <c r="H418" s="45"/>
      <c r="I418" s="51"/>
    </row>
    <row r="419" spans="3:9" ht="14.1" customHeight="1" x14ac:dyDescent="0.2">
      <c r="C419" s="48"/>
      <c r="D419" s="49"/>
      <c r="E419" s="56"/>
      <c r="F419" s="43"/>
      <c r="H419" s="45"/>
      <c r="I419" s="51"/>
    </row>
    <row r="420" spans="3:9" ht="14.1" customHeight="1" x14ac:dyDescent="0.2">
      <c r="C420" s="48"/>
      <c r="D420" s="49"/>
      <c r="E420" s="56"/>
      <c r="F420" s="43"/>
      <c r="H420" s="45"/>
      <c r="I420" s="51"/>
    </row>
    <row r="421" spans="3:9" ht="14.1" customHeight="1" x14ac:dyDescent="0.2">
      <c r="C421" s="48"/>
      <c r="D421" s="49"/>
      <c r="E421" s="56"/>
      <c r="F421" s="43"/>
      <c r="H421" s="45"/>
      <c r="I421" s="51"/>
    </row>
    <row r="422" spans="3:9" ht="14.1" customHeight="1" x14ac:dyDescent="0.2">
      <c r="C422" s="48"/>
      <c r="D422" s="49"/>
      <c r="E422" s="56"/>
      <c r="F422" s="43"/>
      <c r="H422" s="45"/>
      <c r="I422" s="51"/>
    </row>
    <row r="423" spans="3:9" ht="14.1" customHeight="1" x14ac:dyDescent="0.2">
      <c r="C423" s="48"/>
      <c r="D423" s="49"/>
      <c r="E423" s="56"/>
      <c r="F423" s="43"/>
      <c r="H423" s="45"/>
      <c r="I423" s="51"/>
    </row>
    <row r="424" spans="3:9" ht="14.1" customHeight="1" x14ac:dyDescent="0.2">
      <c r="C424" s="48"/>
      <c r="D424" s="49"/>
      <c r="E424" s="56"/>
      <c r="F424" s="43"/>
      <c r="H424" s="45"/>
      <c r="I424" s="51"/>
    </row>
    <row r="425" spans="3:9" ht="14.1" customHeight="1" x14ac:dyDescent="0.2">
      <c r="C425" s="48"/>
      <c r="D425" s="49"/>
      <c r="E425" s="56"/>
      <c r="F425" s="43"/>
      <c r="H425" s="45"/>
      <c r="I425" s="51"/>
    </row>
    <row r="426" spans="3:9" ht="14.1" customHeight="1" x14ac:dyDescent="0.2">
      <c r="C426" s="48"/>
      <c r="D426" s="49"/>
      <c r="E426" s="56"/>
      <c r="F426" s="43"/>
      <c r="H426" s="45"/>
      <c r="I426" s="51"/>
    </row>
    <row r="427" spans="3:9" ht="14.1" customHeight="1" x14ac:dyDescent="0.2">
      <c r="C427" s="48"/>
      <c r="D427" s="49"/>
      <c r="E427" s="56"/>
      <c r="F427" s="43"/>
      <c r="H427" s="45"/>
      <c r="I427" s="51"/>
    </row>
    <row r="428" spans="3:9" ht="14.1" customHeight="1" x14ac:dyDescent="0.2">
      <c r="C428" s="48"/>
      <c r="D428" s="49"/>
      <c r="E428" s="56"/>
      <c r="F428" s="43"/>
      <c r="H428" s="45"/>
      <c r="I428" s="51"/>
    </row>
    <row r="429" spans="3:9" ht="14.1" customHeight="1" x14ac:dyDescent="0.2">
      <c r="C429" s="48"/>
      <c r="D429" s="49"/>
      <c r="E429" s="56"/>
      <c r="F429" s="43"/>
      <c r="H429" s="45"/>
      <c r="I429" s="51"/>
    </row>
    <row r="430" spans="3:9" ht="14.1" customHeight="1" x14ac:dyDescent="0.2">
      <c r="C430" s="48"/>
      <c r="D430" s="49"/>
      <c r="E430" s="56"/>
      <c r="F430" s="43"/>
      <c r="H430" s="45"/>
      <c r="I430" s="51"/>
    </row>
    <row r="431" spans="3:9" ht="14.1" customHeight="1" x14ac:dyDescent="0.2">
      <c r="C431" s="48"/>
      <c r="D431" s="49"/>
      <c r="E431" s="56"/>
      <c r="F431" s="43"/>
      <c r="H431" s="45"/>
      <c r="I431" s="51"/>
    </row>
    <row r="432" spans="3:9" ht="14.1" customHeight="1" x14ac:dyDescent="0.2">
      <c r="C432" s="48"/>
      <c r="D432" s="49"/>
      <c r="E432" s="56"/>
      <c r="F432" s="43"/>
      <c r="H432" s="45"/>
      <c r="I432" s="51"/>
    </row>
    <row r="433" spans="3:9" ht="14.1" customHeight="1" x14ac:dyDescent="0.2">
      <c r="C433" s="48"/>
      <c r="D433" s="49"/>
      <c r="E433" s="56"/>
      <c r="F433" s="43"/>
      <c r="H433" s="45"/>
      <c r="I433" s="51"/>
    </row>
    <row r="434" spans="3:9" ht="14.1" customHeight="1" x14ac:dyDescent="0.2">
      <c r="C434" s="48"/>
      <c r="D434" s="49"/>
      <c r="E434" s="56"/>
      <c r="F434" s="43"/>
      <c r="H434" s="45"/>
      <c r="I434" s="51"/>
    </row>
    <row r="435" spans="3:9" ht="14.1" customHeight="1" x14ac:dyDescent="0.2">
      <c r="C435" s="48"/>
      <c r="D435" s="49"/>
      <c r="E435" s="56"/>
      <c r="F435" s="43"/>
      <c r="H435" s="45"/>
      <c r="I435" s="51"/>
    </row>
    <row r="436" spans="3:9" ht="14.1" customHeight="1" x14ac:dyDescent="0.2">
      <c r="C436" s="48"/>
      <c r="D436" s="49"/>
      <c r="E436" s="56"/>
      <c r="F436" s="43"/>
      <c r="H436" s="45"/>
      <c r="I436" s="51"/>
    </row>
    <row r="437" spans="3:9" ht="14.1" customHeight="1" x14ac:dyDescent="0.2">
      <c r="C437" s="48"/>
      <c r="D437" s="49"/>
      <c r="E437" s="56"/>
      <c r="F437" s="43"/>
      <c r="H437" s="45"/>
      <c r="I437" s="51"/>
    </row>
    <row r="438" spans="3:9" ht="14.1" customHeight="1" x14ac:dyDescent="0.2">
      <c r="C438" s="48"/>
      <c r="D438" s="49"/>
      <c r="E438" s="56"/>
      <c r="F438" s="43"/>
      <c r="H438" s="45"/>
      <c r="I438" s="51"/>
    </row>
    <row r="439" spans="3:9" ht="14.1" customHeight="1" x14ac:dyDescent="0.2">
      <c r="C439" s="48"/>
      <c r="D439" s="49"/>
      <c r="E439" s="56"/>
      <c r="F439" s="43"/>
      <c r="H439" s="45"/>
      <c r="I439" s="51"/>
    </row>
    <row r="440" spans="3:9" ht="14.1" customHeight="1" x14ac:dyDescent="0.2">
      <c r="C440" s="48"/>
      <c r="D440" s="49"/>
      <c r="E440" s="56"/>
      <c r="F440" s="43"/>
      <c r="H440" s="45"/>
      <c r="I440" s="51"/>
    </row>
    <row r="441" spans="3:9" ht="14.1" customHeight="1" x14ac:dyDescent="0.2">
      <c r="C441" s="48"/>
      <c r="D441" s="49"/>
      <c r="E441" s="56"/>
      <c r="F441" s="43"/>
      <c r="H441" s="45"/>
      <c r="I441" s="51"/>
    </row>
    <row r="442" spans="3:9" ht="14.1" customHeight="1" x14ac:dyDescent="0.2">
      <c r="C442" s="48"/>
      <c r="D442" s="49"/>
      <c r="E442" s="56"/>
      <c r="F442" s="43"/>
      <c r="H442" s="45"/>
      <c r="I442" s="51"/>
    </row>
    <row r="443" spans="3:9" ht="14.1" customHeight="1" x14ac:dyDescent="0.2">
      <c r="C443" s="48"/>
      <c r="D443" s="49"/>
      <c r="E443" s="56"/>
      <c r="F443" s="43"/>
      <c r="H443" s="45"/>
      <c r="I443" s="51"/>
    </row>
    <row r="444" spans="3:9" ht="14.1" customHeight="1" x14ac:dyDescent="0.2">
      <c r="C444" s="48"/>
      <c r="D444" s="49"/>
      <c r="E444" s="56"/>
      <c r="F444" s="43"/>
      <c r="H444" s="45"/>
      <c r="I444" s="51"/>
    </row>
    <row r="445" spans="3:9" ht="14.1" customHeight="1" x14ac:dyDescent="0.2">
      <c r="C445" s="48"/>
      <c r="D445" s="49"/>
      <c r="E445" s="56"/>
      <c r="F445" s="43"/>
      <c r="H445" s="45"/>
      <c r="I445" s="51"/>
    </row>
    <row r="446" spans="3:9" ht="14.1" customHeight="1" x14ac:dyDescent="0.2">
      <c r="C446" s="48"/>
      <c r="D446" s="49"/>
      <c r="E446" s="56"/>
      <c r="F446" s="43"/>
      <c r="H446" s="45"/>
      <c r="I446" s="51"/>
    </row>
    <row r="447" spans="3:9" ht="14.1" customHeight="1" x14ac:dyDescent="0.2">
      <c r="C447" s="48"/>
      <c r="D447" s="49"/>
      <c r="E447" s="56"/>
      <c r="F447" s="43"/>
      <c r="H447" s="45"/>
      <c r="I447" s="51"/>
    </row>
    <row r="448" spans="3:9" ht="14.1" customHeight="1" x14ac:dyDescent="0.2">
      <c r="C448" s="48"/>
      <c r="D448" s="49"/>
      <c r="E448" s="56"/>
      <c r="F448" s="43"/>
      <c r="H448" s="45"/>
      <c r="I448" s="51"/>
    </row>
    <row r="449" spans="3:9" ht="14.1" customHeight="1" x14ac:dyDescent="0.2">
      <c r="C449" s="48"/>
      <c r="D449" s="49"/>
      <c r="E449" s="56"/>
      <c r="F449" s="43"/>
      <c r="H449" s="45"/>
      <c r="I449" s="51"/>
    </row>
    <row r="450" spans="3:9" ht="14.1" customHeight="1" x14ac:dyDescent="0.2">
      <c r="C450" s="48"/>
      <c r="D450" s="49"/>
      <c r="E450" s="56"/>
      <c r="F450" s="43"/>
      <c r="H450" s="45"/>
      <c r="I450" s="51"/>
    </row>
    <row r="451" spans="3:9" ht="14.1" customHeight="1" x14ac:dyDescent="0.2">
      <c r="C451" s="48"/>
      <c r="D451" s="49"/>
      <c r="E451" s="56"/>
      <c r="F451" s="43"/>
      <c r="H451" s="45"/>
      <c r="I451" s="51"/>
    </row>
    <row r="452" spans="3:9" ht="14.1" customHeight="1" x14ac:dyDescent="0.2">
      <c r="C452" s="48"/>
      <c r="D452" s="49"/>
      <c r="E452" s="56"/>
      <c r="F452" s="43"/>
      <c r="H452" s="45"/>
      <c r="I452" s="51"/>
    </row>
    <row r="453" spans="3:9" ht="14.1" customHeight="1" x14ac:dyDescent="0.2">
      <c r="C453" s="48"/>
      <c r="D453" s="49"/>
      <c r="E453" s="56"/>
      <c r="F453" s="43"/>
      <c r="H453" s="45"/>
      <c r="I453" s="51"/>
    </row>
    <row r="454" spans="3:9" ht="14.1" customHeight="1" x14ac:dyDescent="0.2">
      <c r="C454" s="48"/>
      <c r="D454" s="49"/>
      <c r="E454" s="56"/>
      <c r="F454" s="43"/>
      <c r="H454" s="45"/>
      <c r="I454" s="51"/>
    </row>
    <row r="455" spans="3:9" ht="14.1" customHeight="1" x14ac:dyDescent="0.2">
      <c r="C455" s="48"/>
      <c r="D455" s="49"/>
      <c r="E455" s="56"/>
      <c r="F455" s="43"/>
      <c r="H455" s="45"/>
      <c r="I455" s="51"/>
    </row>
    <row r="456" spans="3:9" ht="14.1" customHeight="1" x14ac:dyDescent="0.2">
      <c r="C456" s="48"/>
      <c r="D456" s="49"/>
      <c r="E456" s="56"/>
      <c r="F456" s="43"/>
      <c r="H456" s="45"/>
      <c r="I456" s="51"/>
    </row>
    <row r="457" spans="3:9" ht="14.1" customHeight="1" x14ac:dyDescent="0.2">
      <c r="C457" s="48"/>
      <c r="D457" s="49"/>
      <c r="E457" s="56"/>
      <c r="F457" s="43"/>
      <c r="H457" s="45"/>
      <c r="I457" s="51"/>
    </row>
    <row r="458" spans="3:9" ht="14.1" customHeight="1" x14ac:dyDescent="0.2">
      <c r="C458" s="48"/>
      <c r="D458" s="49"/>
      <c r="E458" s="56"/>
      <c r="F458" s="43"/>
      <c r="H458" s="45"/>
      <c r="I458" s="51"/>
    </row>
    <row r="459" spans="3:9" ht="14.1" customHeight="1" x14ac:dyDescent="0.2">
      <c r="C459" s="48"/>
      <c r="D459" s="49"/>
      <c r="E459" s="56"/>
      <c r="F459" s="43"/>
      <c r="H459" s="45"/>
      <c r="I459" s="51"/>
    </row>
    <row r="460" spans="3:9" ht="14.1" customHeight="1" x14ac:dyDescent="0.2">
      <c r="C460" s="48"/>
      <c r="D460" s="49"/>
      <c r="E460" s="56"/>
      <c r="F460" s="43"/>
      <c r="H460" s="45"/>
      <c r="I460" s="51"/>
    </row>
    <row r="461" spans="3:9" ht="14.1" customHeight="1" x14ac:dyDescent="0.2">
      <c r="C461" s="48"/>
      <c r="D461" s="49"/>
      <c r="E461" s="56"/>
      <c r="F461" s="43"/>
      <c r="H461" s="45"/>
      <c r="I461" s="51"/>
    </row>
    <row r="462" spans="3:9" ht="14.1" customHeight="1" x14ac:dyDescent="0.2">
      <c r="C462" s="48"/>
      <c r="D462" s="49"/>
      <c r="E462" s="56"/>
      <c r="F462" s="43"/>
      <c r="H462" s="45"/>
      <c r="I462" s="51"/>
    </row>
    <row r="463" spans="3:9" ht="14.1" customHeight="1" x14ac:dyDescent="0.2">
      <c r="C463" s="48"/>
      <c r="D463" s="49"/>
      <c r="E463" s="56"/>
      <c r="F463" s="43"/>
      <c r="H463" s="45"/>
      <c r="I463" s="51"/>
    </row>
    <row r="464" spans="3:9" ht="14.1" customHeight="1" x14ac:dyDescent="0.2">
      <c r="C464" s="48"/>
      <c r="D464" s="49"/>
      <c r="E464" s="56"/>
      <c r="F464" s="43"/>
      <c r="H464" s="45"/>
      <c r="I464" s="51"/>
    </row>
    <row r="465" spans="3:9" ht="14.1" customHeight="1" x14ac:dyDescent="0.2">
      <c r="C465" s="48"/>
      <c r="D465" s="49"/>
      <c r="E465" s="56"/>
      <c r="F465" s="43"/>
      <c r="H465" s="45"/>
      <c r="I465" s="51"/>
    </row>
    <row r="466" spans="3:9" ht="14.1" customHeight="1" x14ac:dyDescent="0.2">
      <c r="C466" s="48"/>
      <c r="D466" s="49"/>
      <c r="E466" s="56"/>
      <c r="F466" s="43"/>
      <c r="H466" s="45"/>
      <c r="I466" s="51"/>
    </row>
    <row r="467" spans="3:9" ht="14.1" customHeight="1" x14ac:dyDescent="0.2">
      <c r="C467" s="48"/>
      <c r="D467" s="49"/>
      <c r="E467" s="56"/>
      <c r="F467" s="43"/>
      <c r="H467" s="45"/>
      <c r="I467" s="51"/>
    </row>
    <row r="468" spans="3:9" ht="14.1" customHeight="1" x14ac:dyDescent="0.2">
      <c r="C468" s="48"/>
      <c r="D468" s="49"/>
      <c r="E468" s="56"/>
      <c r="F468" s="43"/>
      <c r="H468" s="45"/>
      <c r="I468" s="51"/>
    </row>
    <row r="469" spans="3:9" ht="14.1" customHeight="1" x14ac:dyDescent="0.2">
      <c r="C469" s="48"/>
      <c r="D469" s="49"/>
      <c r="E469" s="56"/>
      <c r="F469" s="43"/>
      <c r="H469" s="45"/>
      <c r="I469" s="51"/>
    </row>
    <row r="470" spans="3:9" ht="14.1" customHeight="1" x14ac:dyDescent="0.2">
      <c r="C470" s="48"/>
      <c r="D470" s="49"/>
      <c r="E470" s="56"/>
      <c r="F470" s="43"/>
      <c r="H470" s="45"/>
      <c r="I470" s="51"/>
    </row>
    <row r="471" spans="3:9" ht="14.1" customHeight="1" x14ac:dyDescent="0.2">
      <c r="C471" s="48"/>
      <c r="D471" s="49"/>
      <c r="E471" s="56"/>
      <c r="F471" s="43"/>
      <c r="H471" s="45"/>
      <c r="I471" s="51"/>
    </row>
    <row r="472" spans="3:9" ht="14.1" customHeight="1" x14ac:dyDescent="0.2">
      <c r="C472" s="48"/>
      <c r="D472" s="49"/>
      <c r="E472" s="56"/>
      <c r="F472" s="43"/>
      <c r="H472" s="45"/>
      <c r="I472" s="51"/>
    </row>
    <row r="473" spans="3:9" ht="14.1" customHeight="1" x14ac:dyDescent="0.2">
      <c r="C473" s="48"/>
      <c r="D473" s="49"/>
      <c r="E473" s="56"/>
      <c r="F473" s="43"/>
      <c r="H473" s="45"/>
      <c r="I473" s="51"/>
    </row>
    <row r="474" spans="3:9" ht="14.1" customHeight="1" x14ac:dyDescent="0.2">
      <c r="C474" s="48"/>
      <c r="D474" s="49"/>
      <c r="E474" s="56"/>
      <c r="F474" s="43"/>
      <c r="H474" s="45"/>
      <c r="I474" s="51"/>
    </row>
    <row r="475" spans="3:9" ht="14.1" customHeight="1" x14ac:dyDescent="0.2">
      <c r="C475" s="48"/>
      <c r="D475" s="49"/>
      <c r="E475" s="56"/>
      <c r="F475" s="43"/>
      <c r="H475" s="45"/>
      <c r="I475" s="51"/>
    </row>
    <row r="476" spans="3:9" ht="14.1" customHeight="1" x14ac:dyDescent="0.2">
      <c r="C476" s="48"/>
      <c r="D476" s="49"/>
      <c r="E476" s="56"/>
      <c r="F476" s="43"/>
      <c r="H476" s="45"/>
      <c r="I476" s="51"/>
    </row>
    <row r="477" spans="3:9" ht="14.1" customHeight="1" x14ac:dyDescent="0.2">
      <c r="C477" s="48"/>
      <c r="D477" s="49"/>
      <c r="E477" s="56"/>
      <c r="F477" s="43"/>
      <c r="H477" s="45"/>
      <c r="I477" s="51"/>
    </row>
    <row r="478" spans="3:9" ht="14.1" customHeight="1" x14ac:dyDescent="0.2">
      <c r="C478" s="48"/>
      <c r="D478" s="49"/>
      <c r="E478" s="56"/>
      <c r="F478" s="43"/>
      <c r="H478" s="45"/>
      <c r="I478" s="51"/>
    </row>
    <row r="479" spans="3:9" ht="14.1" customHeight="1" x14ac:dyDescent="0.2">
      <c r="C479" s="48"/>
      <c r="D479" s="49"/>
      <c r="E479" s="56"/>
      <c r="F479" s="43"/>
      <c r="H479" s="45"/>
      <c r="I479" s="51"/>
    </row>
    <row r="480" spans="3:9" ht="14.1" customHeight="1" x14ac:dyDescent="0.2">
      <c r="C480" s="48"/>
      <c r="D480" s="49"/>
      <c r="E480" s="56"/>
      <c r="F480" s="43"/>
      <c r="H480" s="45"/>
      <c r="I480" s="51"/>
    </row>
    <row r="481" spans="3:9" ht="14.1" customHeight="1" x14ac:dyDescent="0.2">
      <c r="C481" s="48"/>
      <c r="D481" s="49"/>
      <c r="E481" s="56"/>
      <c r="F481" s="43"/>
      <c r="H481" s="45"/>
      <c r="I481" s="51"/>
    </row>
    <row r="482" spans="3:9" ht="14.1" customHeight="1" x14ac:dyDescent="0.2">
      <c r="C482" s="48"/>
      <c r="D482" s="49"/>
      <c r="E482" s="56"/>
      <c r="F482" s="43"/>
      <c r="H482" s="45"/>
      <c r="I482" s="51"/>
    </row>
    <row r="483" spans="3:9" ht="14.1" customHeight="1" x14ac:dyDescent="0.2">
      <c r="C483" s="48"/>
      <c r="D483" s="49"/>
      <c r="E483" s="56"/>
      <c r="F483" s="43"/>
      <c r="H483" s="45"/>
      <c r="I483" s="51"/>
    </row>
    <row r="484" spans="3:9" ht="14.1" customHeight="1" x14ac:dyDescent="0.2">
      <c r="C484" s="48"/>
      <c r="D484" s="49"/>
      <c r="E484" s="56"/>
      <c r="F484" s="43"/>
      <c r="H484" s="45"/>
      <c r="I484" s="51"/>
    </row>
    <row r="485" spans="3:9" ht="14.1" customHeight="1" x14ac:dyDescent="0.2">
      <c r="C485" s="48"/>
      <c r="D485" s="49"/>
      <c r="E485" s="56"/>
      <c r="F485" s="43"/>
      <c r="H485" s="45"/>
      <c r="I485" s="51"/>
    </row>
    <row r="486" spans="3:9" ht="14.1" customHeight="1" x14ac:dyDescent="0.2">
      <c r="C486" s="48"/>
      <c r="D486" s="49"/>
      <c r="E486" s="56"/>
      <c r="F486" s="43"/>
      <c r="H486" s="45"/>
      <c r="I486" s="51"/>
    </row>
    <row r="487" spans="3:9" ht="14.1" customHeight="1" x14ac:dyDescent="0.2">
      <c r="C487" s="48"/>
      <c r="D487" s="49"/>
      <c r="E487" s="56"/>
      <c r="F487" s="43"/>
      <c r="H487" s="45"/>
      <c r="I487" s="51"/>
    </row>
    <row r="488" spans="3:9" ht="14.1" customHeight="1" x14ac:dyDescent="0.2">
      <c r="C488" s="48"/>
      <c r="D488" s="49"/>
      <c r="E488" s="56"/>
      <c r="F488" s="43"/>
      <c r="H488" s="45"/>
      <c r="I488" s="51"/>
    </row>
    <row r="489" spans="3:9" ht="14.1" customHeight="1" x14ac:dyDescent="0.2">
      <c r="C489" s="48"/>
      <c r="D489" s="49"/>
      <c r="E489" s="56"/>
      <c r="F489" s="43"/>
      <c r="H489" s="45"/>
      <c r="I489" s="51"/>
    </row>
    <row r="490" spans="3:9" ht="14.1" customHeight="1" x14ac:dyDescent="0.2">
      <c r="C490" s="48"/>
      <c r="D490" s="49"/>
      <c r="E490" s="56"/>
      <c r="F490" s="43"/>
      <c r="H490" s="45"/>
      <c r="I490" s="51"/>
    </row>
    <row r="491" spans="3:9" ht="14.1" customHeight="1" x14ac:dyDescent="0.2">
      <c r="C491" s="48"/>
      <c r="D491" s="49"/>
      <c r="E491" s="56"/>
      <c r="F491" s="43"/>
      <c r="H491" s="45"/>
      <c r="I491" s="51"/>
    </row>
    <row r="492" spans="3:9" ht="14.1" customHeight="1" x14ac:dyDescent="0.2">
      <c r="C492" s="48"/>
      <c r="D492" s="49"/>
      <c r="E492" s="56"/>
      <c r="F492" s="43"/>
      <c r="H492" s="45"/>
      <c r="I492" s="51"/>
    </row>
    <row r="493" spans="3:9" ht="14.1" customHeight="1" x14ac:dyDescent="0.2">
      <c r="C493" s="48"/>
      <c r="D493" s="49"/>
      <c r="E493" s="56"/>
      <c r="F493" s="43"/>
      <c r="H493" s="45"/>
      <c r="I493" s="51"/>
    </row>
    <row r="494" spans="3:9" ht="14.1" customHeight="1" x14ac:dyDescent="0.2">
      <c r="C494" s="48"/>
      <c r="D494" s="49"/>
      <c r="E494" s="56"/>
      <c r="F494" s="43"/>
      <c r="H494" s="45"/>
      <c r="I494" s="51"/>
    </row>
    <row r="495" spans="3:9" ht="14.1" customHeight="1" x14ac:dyDescent="0.2">
      <c r="C495" s="48"/>
      <c r="D495" s="49"/>
      <c r="E495" s="56"/>
      <c r="F495" s="43"/>
      <c r="H495" s="45"/>
      <c r="I495" s="51"/>
    </row>
    <row r="496" spans="3:9" ht="14.1" customHeight="1" x14ac:dyDescent="0.2">
      <c r="C496" s="48"/>
      <c r="D496" s="49"/>
      <c r="E496" s="56"/>
      <c r="F496" s="43"/>
      <c r="H496" s="45"/>
      <c r="I496" s="51"/>
    </row>
    <row r="497" spans="3:9" ht="14.1" customHeight="1" x14ac:dyDescent="0.2">
      <c r="C497" s="48"/>
      <c r="D497" s="49"/>
      <c r="E497" s="56"/>
      <c r="F497" s="43"/>
      <c r="H497" s="45"/>
      <c r="I497" s="51"/>
    </row>
    <row r="498" spans="3:9" ht="14.1" customHeight="1" x14ac:dyDescent="0.2">
      <c r="C498" s="48"/>
      <c r="D498" s="49"/>
      <c r="E498" s="56"/>
      <c r="F498" s="43"/>
      <c r="H498" s="45"/>
      <c r="I498" s="51"/>
    </row>
    <row r="499" spans="3:9" ht="14.1" customHeight="1" x14ac:dyDescent="0.2">
      <c r="C499" s="48"/>
      <c r="D499" s="49"/>
      <c r="E499" s="56"/>
      <c r="F499" s="43"/>
      <c r="H499" s="45"/>
      <c r="I499" s="51"/>
    </row>
    <row r="500" spans="3:9" ht="14.1" customHeight="1" x14ac:dyDescent="0.2">
      <c r="C500" s="48"/>
      <c r="D500" s="49"/>
      <c r="E500" s="56"/>
      <c r="F500" s="43"/>
      <c r="H500" s="45"/>
      <c r="I500" s="51"/>
    </row>
    <row r="501" spans="3:9" ht="14.1" customHeight="1" x14ac:dyDescent="0.2">
      <c r="C501" s="48"/>
      <c r="D501" s="49"/>
      <c r="E501" s="56"/>
      <c r="F501" s="43"/>
      <c r="H501" s="45"/>
      <c r="I501" s="51"/>
    </row>
    <row r="502" spans="3:9" ht="14.1" customHeight="1" x14ac:dyDescent="0.2">
      <c r="C502" s="48"/>
      <c r="D502" s="49"/>
      <c r="E502" s="56"/>
      <c r="F502" s="43"/>
      <c r="H502" s="45"/>
      <c r="I502" s="51"/>
    </row>
    <row r="503" spans="3:9" ht="14.1" customHeight="1" x14ac:dyDescent="0.2">
      <c r="C503" s="48"/>
      <c r="D503" s="49"/>
      <c r="E503" s="56"/>
      <c r="F503" s="43"/>
      <c r="H503" s="45"/>
      <c r="I503" s="51"/>
    </row>
    <row r="504" spans="3:9" ht="14.1" customHeight="1" x14ac:dyDescent="0.2">
      <c r="C504" s="48"/>
      <c r="D504" s="49"/>
      <c r="E504" s="56"/>
      <c r="F504" s="43"/>
      <c r="H504" s="45"/>
      <c r="I504" s="51"/>
    </row>
    <row r="505" spans="3:9" ht="14.1" customHeight="1" x14ac:dyDescent="0.2">
      <c r="C505" s="48"/>
      <c r="D505" s="49"/>
      <c r="E505" s="56"/>
      <c r="F505" s="43"/>
      <c r="H505" s="45"/>
      <c r="I505" s="51"/>
    </row>
    <row r="506" spans="3:9" ht="14.1" customHeight="1" x14ac:dyDescent="0.2">
      <c r="C506" s="48"/>
      <c r="D506" s="49"/>
      <c r="E506" s="56"/>
      <c r="F506" s="43"/>
      <c r="H506" s="45"/>
      <c r="I506" s="51"/>
    </row>
    <row r="507" spans="3:9" ht="14.1" customHeight="1" x14ac:dyDescent="0.2">
      <c r="C507" s="48"/>
      <c r="D507" s="49"/>
      <c r="E507" s="56"/>
      <c r="F507" s="43"/>
      <c r="H507" s="45"/>
      <c r="I507" s="51"/>
    </row>
    <row r="508" spans="3:9" ht="14.1" customHeight="1" x14ac:dyDescent="0.2">
      <c r="C508" s="48"/>
      <c r="D508" s="49"/>
      <c r="E508" s="56"/>
      <c r="F508" s="43"/>
      <c r="H508" s="45"/>
      <c r="I508" s="51"/>
    </row>
    <row r="509" spans="3:9" ht="14.1" customHeight="1" x14ac:dyDescent="0.2">
      <c r="C509" s="48"/>
      <c r="D509" s="49"/>
      <c r="E509" s="56"/>
      <c r="F509" s="43"/>
      <c r="H509" s="45"/>
      <c r="I509" s="51"/>
    </row>
    <row r="510" spans="3:9" ht="14.1" customHeight="1" x14ac:dyDescent="0.2">
      <c r="C510" s="48"/>
      <c r="D510" s="49"/>
      <c r="E510" s="56"/>
      <c r="F510" s="43"/>
      <c r="H510" s="45"/>
      <c r="I510" s="51"/>
    </row>
    <row r="511" spans="3:9" ht="14.1" customHeight="1" x14ac:dyDescent="0.2">
      <c r="C511" s="48"/>
      <c r="D511" s="49"/>
      <c r="E511" s="56"/>
      <c r="F511" s="43"/>
      <c r="H511" s="45"/>
      <c r="I511" s="51"/>
    </row>
    <row r="512" spans="3:9" ht="14.1" customHeight="1" x14ac:dyDescent="0.2">
      <c r="C512" s="48"/>
      <c r="D512" s="49"/>
      <c r="E512" s="56"/>
      <c r="F512" s="43"/>
      <c r="H512" s="45"/>
      <c r="I512" s="51"/>
    </row>
    <row r="513" spans="3:9" ht="14.1" customHeight="1" x14ac:dyDescent="0.2">
      <c r="C513" s="48"/>
      <c r="D513" s="49"/>
      <c r="E513" s="56"/>
      <c r="F513" s="43"/>
      <c r="H513" s="45"/>
      <c r="I513" s="51"/>
    </row>
    <row r="514" spans="3:9" ht="14.1" customHeight="1" x14ac:dyDescent="0.2">
      <c r="C514" s="48"/>
      <c r="D514" s="49"/>
      <c r="E514" s="56"/>
      <c r="F514" s="43"/>
      <c r="H514" s="45"/>
      <c r="I514" s="51"/>
    </row>
    <row r="515" spans="3:9" ht="14.1" customHeight="1" x14ac:dyDescent="0.2">
      <c r="C515" s="48"/>
      <c r="D515" s="49"/>
      <c r="E515" s="56"/>
      <c r="F515" s="43"/>
      <c r="H515" s="45"/>
      <c r="I515" s="51"/>
    </row>
    <row r="516" spans="3:9" ht="14.1" customHeight="1" x14ac:dyDescent="0.2">
      <c r="C516" s="48"/>
      <c r="D516" s="49"/>
      <c r="E516" s="56"/>
      <c r="F516" s="43"/>
      <c r="H516" s="45"/>
      <c r="I516" s="51"/>
    </row>
    <row r="517" spans="3:9" ht="14.1" customHeight="1" x14ac:dyDescent="0.2">
      <c r="C517" s="48"/>
      <c r="D517" s="49"/>
      <c r="E517" s="56"/>
      <c r="F517" s="43"/>
      <c r="H517" s="45"/>
      <c r="I517" s="51"/>
    </row>
    <row r="518" spans="3:9" ht="14.1" customHeight="1" x14ac:dyDescent="0.2">
      <c r="C518" s="48"/>
      <c r="D518" s="49"/>
      <c r="E518" s="56"/>
      <c r="F518" s="43"/>
      <c r="H518" s="45"/>
      <c r="I518" s="51"/>
    </row>
    <row r="519" spans="3:9" ht="14.1" customHeight="1" x14ac:dyDescent="0.2">
      <c r="C519" s="48"/>
      <c r="D519" s="49"/>
      <c r="E519" s="56"/>
      <c r="F519" s="43"/>
      <c r="H519" s="45"/>
      <c r="I519" s="51"/>
    </row>
    <row r="520" spans="3:9" ht="14.1" customHeight="1" x14ac:dyDescent="0.2">
      <c r="C520" s="48"/>
      <c r="D520" s="49"/>
      <c r="E520" s="56"/>
      <c r="F520" s="43"/>
      <c r="H520" s="45"/>
      <c r="I520" s="51"/>
    </row>
    <row r="521" spans="3:9" ht="14.1" customHeight="1" x14ac:dyDescent="0.2">
      <c r="C521" s="48"/>
      <c r="D521" s="49"/>
      <c r="E521" s="56"/>
      <c r="F521" s="43"/>
      <c r="H521" s="45"/>
      <c r="I521" s="51"/>
    </row>
    <row r="522" spans="3:9" ht="14.1" customHeight="1" x14ac:dyDescent="0.2">
      <c r="C522" s="48"/>
      <c r="D522" s="49"/>
      <c r="E522" s="56"/>
      <c r="F522" s="43"/>
      <c r="H522" s="45"/>
      <c r="I522" s="51"/>
    </row>
    <row r="523" spans="3:9" ht="14.1" customHeight="1" x14ac:dyDescent="0.2">
      <c r="C523" s="48"/>
      <c r="D523" s="49"/>
      <c r="E523" s="56"/>
      <c r="F523" s="43"/>
      <c r="H523" s="45"/>
      <c r="I523" s="51"/>
    </row>
    <row r="524" spans="3:9" ht="14.1" customHeight="1" x14ac:dyDescent="0.2">
      <c r="C524" s="48"/>
      <c r="D524" s="49"/>
      <c r="E524" s="56"/>
      <c r="F524" s="43"/>
      <c r="H524" s="45"/>
      <c r="I524" s="51"/>
    </row>
    <row r="525" spans="3:9" ht="14.1" customHeight="1" x14ac:dyDescent="0.2">
      <c r="C525" s="48"/>
      <c r="D525" s="49"/>
      <c r="E525" s="56"/>
      <c r="F525" s="43"/>
      <c r="H525" s="45"/>
      <c r="I525" s="51"/>
    </row>
    <row r="526" spans="3:9" ht="14.1" customHeight="1" x14ac:dyDescent="0.2">
      <c r="C526" s="48"/>
      <c r="D526" s="49"/>
      <c r="E526" s="56"/>
      <c r="F526" s="43"/>
      <c r="H526" s="45"/>
      <c r="I526" s="51"/>
    </row>
    <row r="527" spans="3:9" ht="14.1" customHeight="1" x14ac:dyDescent="0.2">
      <c r="C527" s="48"/>
      <c r="D527" s="49"/>
      <c r="E527" s="56"/>
      <c r="F527" s="43"/>
      <c r="H527" s="45"/>
      <c r="I527" s="51"/>
    </row>
    <row r="528" spans="3:9" ht="14.1" customHeight="1" x14ac:dyDescent="0.2">
      <c r="C528" s="48"/>
      <c r="D528" s="49"/>
      <c r="E528" s="56"/>
      <c r="F528" s="43"/>
      <c r="H528" s="45"/>
      <c r="I528" s="51"/>
    </row>
    <row r="529" spans="3:9" ht="14.1" customHeight="1" x14ac:dyDescent="0.2">
      <c r="C529" s="48"/>
      <c r="D529" s="49"/>
      <c r="E529" s="56"/>
      <c r="F529" s="43"/>
      <c r="H529" s="45"/>
      <c r="I529" s="51"/>
    </row>
    <row r="530" spans="3:9" ht="14.1" customHeight="1" x14ac:dyDescent="0.2">
      <c r="C530" s="48"/>
      <c r="D530" s="49"/>
      <c r="E530" s="56"/>
      <c r="F530" s="43"/>
      <c r="H530" s="45"/>
      <c r="I530" s="51"/>
    </row>
    <row r="531" spans="3:9" ht="14.1" customHeight="1" x14ac:dyDescent="0.2">
      <c r="C531" s="48"/>
      <c r="D531" s="49"/>
      <c r="E531" s="56"/>
      <c r="F531" s="43"/>
      <c r="H531" s="45"/>
      <c r="I531" s="51"/>
    </row>
    <row r="532" spans="3:9" ht="14.1" customHeight="1" x14ac:dyDescent="0.2">
      <c r="C532" s="48"/>
      <c r="D532" s="49"/>
      <c r="E532" s="56"/>
      <c r="F532" s="43"/>
      <c r="H532" s="45"/>
      <c r="I532" s="51"/>
    </row>
    <row r="533" spans="3:9" ht="14.1" customHeight="1" x14ac:dyDescent="0.2">
      <c r="C533" s="48"/>
      <c r="D533" s="49"/>
      <c r="E533" s="56"/>
      <c r="F533" s="43"/>
      <c r="H533" s="45"/>
      <c r="I533" s="51"/>
    </row>
    <row r="534" spans="3:9" ht="14.1" customHeight="1" x14ac:dyDescent="0.2">
      <c r="C534" s="48"/>
      <c r="D534" s="49"/>
      <c r="E534" s="56"/>
      <c r="F534" s="43"/>
      <c r="H534" s="45"/>
      <c r="I534" s="51"/>
    </row>
    <row r="535" spans="3:9" ht="14.1" customHeight="1" x14ac:dyDescent="0.2">
      <c r="C535" s="48"/>
      <c r="D535" s="49"/>
      <c r="E535" s="56"/>
      <c r="F535" s="43"/>
      <c r="H535" s="45"/>
      <c r="I535" s="51"/>
    </row>
    <row r="536" spans="3:9" ht="14.1" customHeight="1" x14ac:dyDescent="0.2">
      <c r="C536" s="48"/>
      <c r="D536" s="49"/>
      <c r="E536" s="56"/>
      <c r="F536" s="43"/>
      <c r="H536" s="45"/>
      <c r="I536" s="51"/>
    </row>
    <row r="537" spans="3:9" ht="14.1" customHeight="1" x14ac:dyDescent="0.2">
      <c r="C537" s="48"/>
      <c r="D537" s="49"/>
      <c r="E537" s="56"/>
      <c r="F537" s="43"/>
      <c r="H537" s="45"/>
      <c r="I537" s="51"/>
    </row>
    <row r="538" spans="3:9" ht="14.1" customHeight="1" x14ac:dyDescent="0.2">
      <c r="C538" s="48"/>
      <c r="D538" s="49"/>
      <c r="E538" s="56"/>
      <c r="F538" s="43"/>
      <c r="H538" s="45"/>
      <c r="I538" s="51"/>
    </row>
    <row r="539" spans="3:9" ht="14.1" customHeight="1" x14ac:dyDescent="0.2">
      <c r="C539" s="48"/>
      <c r="D539" s="49"/>
      <c r="E539" s="56"/>
      <c r="F539" s="43"/>
      <c r="H539" s="45"/>
      <c r="I539" s="51"/>
    </row>
    <row r="540" spans="3:9" ht="14.1" customHeight="1" x14ac:dyDescent="0.2">
      <c r="C540" s="48"/>
      <c r="D540" s="49"/>
      <c r="E540" s="56"/>
      <c r="F540" s="43"/>
      <c r="H540" s="45"/>
      <c r="I540" s="51"/>
    </row>
    <row r="541" spans="3:9" ht="14.1" customHeight="1" x14ac:dyDescent="0.2">
      <c r="C541" s="48"/>
      <c r="D541" s="49"/>
      <c r="E541" s="56"/>
      <c r="F541" s="43"/>
      <c r="H541" s="45"/>
      <c r="I541" s="51"/>
    </row>
    <row r="542" spans="3:9" ht="14.1" customHeight="1" x14ac:dyDescent="0.2">
      <c r="C542" s="48"/>
      <c r="D542" s="49"/>
      <c r="E542" s="56"/>
      <c r="F542" s="43"/>
      <c r="H542" s="45"/>
      <c r="I542" s="51"/>
    </row>
    <row r="543" spans="3:9" ht="14.1" customHeight="1" x14ac:dyDescent="0.2">
      <c r="C543" s="48"/>
      <c r="D543" s="49"/>
      <c r="E543" s="56"/>
      <c r="F543" s="43"/>
      <c r="H543" s="45"/>
      <c r="I543" s="51"/>
    </row>
    <row r="544" spans="3:9" ht="14.1" customHeight="1" x14ac:dyDescent="0.2">
      <c r="C544" s="48"/>
      <c r="D544" s="49"/>
      <c r="E544" s="56"/>
      <c r="F544" s="43"/>
      <c r="H544" s="45"/>
      <c r="I544" s="51"/>
    </row>
    <row r="545" spans="3:9" ht="14.1" customHeight="1" x14ac:dyDescent="0.2">
      <c r="C545" s="48"/>
      <c r="D545" s="49"/>
      <c r="E545" s="56"/>
      <c r="F545" s="43"/>
      <c r="H545" s="45"/>
      <c r="I545" s="51"/>
    </row>
    <row r="546" spans="3:9" ht="14.1" customHeight="1" x14ac:dyDescent="0.2">
      <c r="C546" s="48"/>
      <c r="D546" s="49"/>
      <c r="E546" s="56"/>
      <c r="F546" s="43"/>
      <c r="H546" s="45"/>
      <c r="I546" s="51"/>
    </row>
    <row r="547" spans="3:9" ht="14.1" customHeight="1" x14ac:dyDescent="0.2">
      <c r="C547" s="48"/>
      <c r="D547" s="49"/>
      <c r="E547" s="56"/>
      <c r="F547" s="43"/>
      <c r="H547" s="45"/>
      <c r="I547" s="51"/>
    </row>
    <row r="548" spans="3:9" ht="14.1" customHeight="1" x14ac:dyDescent="0.2">
      <c r="C548" s="48"/>
      <c r="D548" s="49"/>
      <c r="E548" s="56"/>
      <c r="F548" s="43"/>
      <c r="H548" s="45"/>
      <c r="I548" s="51"/>
    </row>
    <row r="549" spans="3:9" ht="14.1" customHeight="1" x14ac:dyDescent="0.2">
      <c r="C549" s="48"/>
      <c r="D549" s="49"/>
      <c r="E549" s="56"/>
      <c r="F549" s="43"/>
      <c r="H549" s="45"/>
      <c r="I549" s="51"/>
    </row>
    <row r="550" spans="3:9" ht="14.1" customHeight="1" x14ac:dyDescent="0.2">
      <c r="C550" s="48"/>
      <c r="D550" s="49"/>
      <c r="E550" s="56"/>
      <c r="F550" s="43"/>
      <c r="H550" s="45"/>
      <c r="I550" s="51"/>
    </row>
    <row r="551" spans="3:9" ht="14.1" customHeight="1" x14ac:dyDescent="0.2">
      <c r="C551" s="48"/>
      <c r="D551" s="49"/>
      <c r="E551" s="56"/>
      <c r="F551" s="43"/>
      <c r="H551" s="45"/>
      <c r="I551" s="51"/>
    </row>
    <row r="552" spans="3:9" ht="14.1" customHeight="1" x14ac:dyDescent="0.2">
      <c r="C552" s="48"/>
      <c r="D552" s="49"/>
      <c r="E552" s="56"/>
      <c r="F552" s="43"/>
      <c r="H552" s="45"/>
      <c r="I552" s="51"/>
    </row>
    <row r="553" spans="3:9" ht="14.1" customHeight="1" x14ac:dyDescent="0.2">
      <c r="C553" s="48"/>
      <c r="D553" s="49"/>
      <c r="E553" s="56"/>
      <c r="F553" s="43"/>
      <c r="H553" s="45"/>
      <c r="I553" s="51"/>
    </row>
    <row r="554" spans="3:9" ht="14.1" customHeight="1" x14ac:dyDescent="0.2">
      <c r="C554" s="48"/>
      <c r="D554" s="49"/>
      <c r="E554" s="56"/>
      <c r="F554" s="43"/>
      <c r="H554" s="45"/>
      <c r="I554" s="51"/>
    </row>
    <row r="555" spans="3:9" ht="14.1" customHeight="1" x14ac:dyDescent="0.2">
      <c r="C555" s="48"/>
      <c r="D555" s="49"/>
      <c r="E555" s="56"/>
      <c r="F555" s="43"/>
      <c r="H555" s="45"/>
      <c r="I555" s="51"/>
    </row>
    <row r="556" spans="3:9" ht="14.1" customHeight="1" x14ac:dyDescent="0.2">
      <c r="C556" s="48"/>
      <c r="D556" s="49"/>
      <c r="E556" s="56"/>
      <c r="F556" s="43"/>
      <c r="H556" s="45"/>
      <c r="I556" s="51"/>
    </row>
    <row r="557" spans="3:9" ht="14.1" customHeight="1" x14ac:dyDescent="0.2">
      <c r="C557" s="48"/>
      <c r="D557" s="49"/>
      <c r="E557" s="56"/>
      <c r="F557" s="43"/>
      <c r="H557" s="45"/>
      <c r="I557" s="51"/>
    </row>
    <row r="558" spans="3:9" ht="14.1" customHeight="1" x14ac:dyDescent="0.2">
      <c r="C558" s="48"/>
      <c r="D558" s="49"/>
      <c r="E558" s="56"/>
      <c r="F558" s="43"/>
      <c r="H558" s="45"/>
      <c r="I558" s="51"/>
    </row>
    <row r="559" spans="3:9" ht="14.1" customHeight="1" x14ac:dyDescent="0.2">
      <c r="C559" s="48"/>
      <c r="D559" s="49"/>
      <c r="E559" s="56"/>
      <c r="F559" s="43"/>
      <c r="H559" s="45"/>
      <c r="I559" s="51"/>
    </row>
    <row r="560" spans="3:9" ht="14.1" customHeight="1" x14ac:dyDescent="0.2">
      <c r="C560" s="48"/>
      <c r="D560" s="49"/>
      <c r="E560" s="56"/>
      <c r="F560" s="43"/>
      <c r="H560" s="45"/>
      <c r="I560" s="51"/>
    </row>
    <row r="561" spans="3:9" ht="14.1" customHeight="1" x14ac:dyDescent="0.2">
      <c r="C561" s="48"/>
      <c r="D561" s="49"/>
      <c r="E561" s="56"/>
      <c r="F561" s="43"/>
      <c r="H561" s="45"/>
      <c r="I561" s="51"/>
    </row>
    <row r="562" spans="3:9" ht="14.1" customHeight="1" x14ac:dyDescent="0.2">
      <c r="C562" s="48"/>
      <c r="D562" s="49"/>
      <c r="E562" s="56"/>
      <c r="F562" s="43"/>
      <c r="H562" s="45"/>
      <c r="I562" s="51"/>
    </row>
    <row r="563" spans="3:9" ht="14.1" customHeight="1" x14ac:dyDescent="0.2">
      <c r="C563" s="48"/>
      <c r="D563" s="49"/>
      <c r="E563" s="56"/>
      <c r="F563" s="43"/>
      <c r="H563" s="45"/>
      <c r="I563" s="51"/>
    </row>
    <row r="564" spans="3:9" ht="14.1" customHeight="1" x14ac:dyDescent="0.2">
      <c r="C564" s="48"/>
      <c r="D564" s="49"/>
      <c r="E564" s="56"/>
      <c r="F564" s="43"/>
      <c r="H564" s="45"/>
      <c r="I564" s="51"/>
    </row>
    <row r="565" spans="3:9" ht="14.1" customHeight="1" x14ac:dyDescent="0.2">
      <c r="C565" s="48"/>
      <c r="D565" s="49"/>
      <c r="E565" s="56"/>
      <c r="F565" s="43"/>
      <c r="H565" s="45"/>
      <c r="I565" s="51"/>
    </row>
    <row r="566" spans="3:9" ht="14.1" customHeight="1" x14ac:dyDescent="0.2">
      <c r="C566" s="48"/>
      <c r="D566" s="49"/>
      <c r="E566" s="56"/>
      <c r="F566" s="43"/>
      <c r="H566" s="45"/>
      <c r="I566" s="51"/>
    </row>
    <row r="567" spans="3:9" ht="14.1" customHeight="1" x14ac:dyDescent="0.2">
      <c r="C567" s="48"/>
      <c r="D567" s="49"/>
      <c r="E567" s="56"/>
      <c r="F567" s="43"/>
      <c r="H567" s="45"/>
      <c r="I567" s="51"/>
    </row>
    <row r="568" spans="3:9" ht="14.1" customHeight="1" x14ac:dyDescent="0.2">
      <c r="C568" s="48"/>
      <c r="D568" s="49"/>
      <c r="E568" s="56"/>
      <c r="F568" s="43"/>
      <c r="H568" s="45"/>
      <c r="I568" s="51"/>
    </row>
    <row r="569" spans="3:9" ht="14.1" customHeight="1" x14ac:dyDescent="0.2">
      <c r="C569" s="48"/>
      <c r="D569" s="49"/>
      <c r="E569" s="56"/>
      <c r="F569" s="43"/>
      <c r="H569" s="45"/>
      <c r="I569" s="51"/>
    </row>
    <row r="570" spans="3:9" ht="14.1" customHeight="1" x14ac:dyDescent="0.2">
      <c r="C570" s="48"/>
      <c r="D570" s="49"/>
      <c r="E570" s="56"/>
      <c r="F570" s="43"/>
      <c r="H570" s="45"/>
      <c r="I570" s="51"/>
    </row>
    <row r="571" spans="3:9" ht="14.1" customHeight="1" x14ac:dyDescent="0.2">
      <c r="C571" s="48"/>
      <c r="D571" s="49"/>
      <c r="E571" s="56"/>
      <c r="F571" s="43"/>
      <c r="H571" s="45"/>
      <c r="I571" s="51"/>
    </row>
    <row r="572" spans="3:9" ht="14.1" customHeight="1" x14ac:dyDescent="0.2">
      <c r="C572" s="48"/>
      <c r="D572" s="49"/>
      <c r="E572" s="56"/>
      <c r="F572" s="43"/>
      <c r="H572" s="45"/>
      <c r="I572" s="51"/>
    </row>
    <row r="573" spans="3:9" ht="14.1" customHeight="1" x14ac:dyDescent="0.2">
      <c r="C573" s="48"/>
      <c r="D573" s="49"/>
      <c r="E573" s="56"/>
      <c r="F573" s="43"/>
      <c r="H573" s="45"/>
      <c r="I573" s="51"/>
    </row>
    <row r="574" spans="3:9" ht="14.1" customHeight="1" x14ac:dyDescent="0.2">
      <c r="C574" s="48"/>
      <c r="D574" s="49"/>
      <c r="E574" s="56"/>
      <c r="F574" s="43"/>
      <c r="H574" s="45"/>
      <c r="I574" s="51"/>
    </row>
    <row r="575" spans="3:9" ht="14.1" customHeight="1" x14ac:dyDescent="0.2">
      <c r="C575" s="48"/>
      <c r="D575" s="49"/>
      <c r="E575" s="56"/>
      <c r="F575" s="43"/>
      <c r="H575" s="45"/>
      <c r="I575" s="51"/>
    </row>
    <row r="576" spans="3:9" ht="14.1" customHeight="1" x14ac:dyDescent="0.2">
      <c r="C576" s="48"/>
      <c r="D576" s="49"/>
      <c r="E576" s="56"/>
      <c r="F576" s="43"/>
      <c r="H576" s="45"/>
      <c r="I576" s="51"/>
    </row>
    <row r="577" spans="3:9" ht="14.1" customHeight="1" x14ac:dyDescent="0.2">
      <c r="C577" s="48"/>
      <c r="D577" s="49"/>
      <c r="E577" s="56"/>
      <c r="F577" s="43"/>
      <c r="H577" s="45"/>
      <c r="I577" s="51"/>
    </row>
    <row r="578" spans="3:9" ht="14.1" customHeight="1" x14ac:dyDescent="0.2">
      <c r="C578" s="48"/>
      <c r="D578" s="49"/>
      <c r="E578" s="56"/>
      <c r="F578" s="43"/>
      <c r="H578" s="45"/>
      <c r="I578" s="51"/>
    </row>
    <row r="579" spans="3:9" ht="14.1" customHeight="1" x14ac:dyDescent="0.2">
      <c r="C579" s="48"/>
      <c r="D579" s="49"/>
      <c r="E579" s="56"/>
      <c r="F579" s="43"/>
      <c r="H579" s="45"/>
      <c r="I579" s="51"/>
    </row>
    <row r="580" spans="3:9" ht="14.1" customHeight="1" x14ac:dyDescent="0.2">
      <c r="C580" s="48"/>
      <c r="D580" s="49"/>
      <c r="E580" s="56"/>
      <c r="F580" s="43"/>
      <c r="H580" s="45"/>
      <c r="I580" s="51"/>
    </row>
    <row r="581" spans="3:9" ht="14.1" customHeight="1" x14ac:dyDescent="0.2">
      <c r="C581" s="48"/>
      <c r="D581" s="49"/>
      <c r="E581" s="56"/>
      <c r="F581" s="43"/>
      <c r="H581" s="45"/>
      <c r="I581" s="51"/>
    </row>
    <row r="582" spans="3:9" ht="14.1" customHeight="1" x14ac:dyDescent="0.2">
      <c r="C582" s="48"/>
      <c r="D582" s="49"/>
      <c r="E582" s="56"/>
      <c r="F582" s="43"/>
      <c r="H582" s="45"/>
      <c r="I582" s="51"/>
    </row>
    <row r="583" spans="3:9" ht="14.1" customHeight="1" x14ac:dyDescent="0.2">
      <c r="C583" s="48"/>
      <c r="D583" s="49"/>
      <c r="E583" s="56"/>
      <c r="F583" s="43"/>
      <c r="H583" s="45"/>
      <c r="I583" s="51"/>
    </row>
    <row r="584" spans="3:9" ht="14.1" customHeight="1" x14ac:dyDescent="0.2">
      <c r="C584" s="48"/>
      <c r="D584" s="49"/>
      <c r="E584" s="56"/>
      <c r="F584" s="43"/>
      <c r="H584" s="45"/>
      <c r="I584" s="51"/>
    </row>
    <row r="585" spans="3:9" ht="14.1" customHeight="1" x14ac:dyDescent="0.2">
      <c r="C585" s="48"/>
      <c r="D585" s="49"/>
      <c r="E585" s="56"/>
      <c r="F585" s="43"/>
      <c r="H585" s="45"/>
      <c r="I585" s="51"/>
    </row>
    <row r="586" spans="3:9" ht="14.1" customHeight="1" x14ac:dyDescent="0.2">
      <c r="C586" s="48"/>
      <c r="D586" s="49"/>
      <c r="E586" s="56"/>
      <c r="F586" s="43"/>
      <c r="H586" s="45"/>
      <c r="I586" s="51"/>
    </row>
    <row r="587" spans="3:9" ht="14.1" customHeight="1" x14ac:dyDescent="0.2">
      <c r="C587" s="48"/>
      <c r="D587" s="49"/>
      <c r="E587" s="56"/>
      <c r="F587" s="43"/>
      <c r="H587" s="45"/>
      <c r="I587" s="51"/>
    </row>
    <row r="588" spans="3:9" ht="14.1" customHeight="1" x14ac:dyDescent="0.2">
      <c r="C588" s="48"/>
      <c r="D588" s="49"/>
      <c r="E588" s="56"/>
      <c r="F588" s="43"/>
      <c r="H588" s="45"/>
      <c r="I588" s="51"/>
    </row>
    <row r="589" spans="3:9" ht="14.1" customHeight="1" x14ac:dyDescent="0.2">
      <c r="C589" s="48"/>
      <c r="D589" s="49"/>
      <c r="E589" s="56"/>
      <c r="F589" s="43"/>
      <c r="H589" s="45"/>
      <c r="I589" s="51"/>
    </row>
    <row r="590" spans="3:9" ht="14.1" customHeight="1" x14ac:dyDescent="0.2">
      <c r="C590" s="48"/>
      <c r="D590" s="49"/>
      <c r="E590" s="56"/>
      <c r="F590" s="43"/>
      <c r="H590" s="45"/>
      <c r="I590" s="51"/>
    </row>
    <row r="591" spans="3:9" ht="14.1" customHeight="1" x14ac:dyDescent="0.2">
      <c r="C591" s="48"/>
      <c r="D591" s="49"/>
      <c r="E591" s="56"/>
      <c r="F591" s="43"/>
      <c r="H591" s="45"/>
      <c r="I591" s="51"/>
    </row>
    <row r="592" spans="3:9" ht="14.1" customHeight="1" x14ac:dyDescent="0.2">
      <c r="C592" s="48"/>
      <c r="D592" s="49"/>
      <c r="E592" s="56"/>
      <c r="F592" s="43"/>
      <c r="H592" s="45"/>
      <c r="I592" s="51"/>
    </row>
    <row r="593" spans="3:9" ht="14.1" customHeight="1" x14ac:dyDescent="0.2">
      <c r="C593" s="48"/>
      <c r="D593" s="49"/>
      <c r="E593" s="56"/>
      <c r="F593" s="43"/>
      <c r="H593" s="45"/>
      <c r="I593" s="51"/>
    </row>
    <row r="594" spans="3:9" ht="14.1" customHeight="1" x14ac:dyDescent="0.2">
      <c r="C594" s="48"/>
      <c r="D594" s="49"/>
      <c r="E594" s="56"/>
      <c r="F594" s="43"/>
      <c r="H594" s="45"/>
      <c r="I594" s="51"/>
    </row>
    <row r="595" spans="3:9" ht="14.1" customHeight="1" x14ac:dyDescent="0.2">
      <c r="C595" s="48"/>
      <c r="D595" s="49"/>
      <c r="E595" s="56"/>
      <c r="F595" s="43"/>
      <c r="H595" s="45"/>
      <c r="I595" s="51"/>
    </row>
    <row r="596" spans="3:9" ht="14.1" customHeight="1" x14ac:dyDescent="0.2">
      <c r="C596" s="48"/>
      <c r="D596" s="49"/>
      <c r="E596" s="56"/>
      <c r="F596" s="43"/>
      <c r="H596" s="45"/>
      <c r="I596" s="51"/>
    </row>
    <row r="597" spans="3:9" ht="14.1" customHeight="1" x14ac:dyDescent="0.2">
      <c r="C597" s="48"/>
      <c r="D597" s="49"/>
      <c r="E597" s="56"/>
      <c r="F597" s="43"/>
      <c r="H597" s="45"/>
      <c r="I597" s="51"/>
    </row>
    <row r="598" spans="3:9" ht="14.1" customHeight="1" x14ac:dyDescent="0.2">
      <c r="C598" s="48"/>
      <c r="D598" s="49"/>
      <c r="E598" s="56"/>
      <c r="F598" s="43"/>
      <c r="H598" s="45"/>
      <c r="I598" s="51"/>
    </row>
    <row r="599" spans="3:9" ht="14.1" customHeight="1" x14ac:dyDescent="0.2">
      <c r="C599" s="48"/>
      <c r="D599" s="49"/>
      <c r="E599" s="56"/>
      <c r="F599" s="43"/>
      <c r="H599" s="45"/>
      <c r="I599" s="51"/>
    </row>
    <row r="600" spans="3:9" ht="14.1" customHeight="1" x14ac:dyDescent="0.2">
      <c r="C600" s="48"/>
      <c r="D600" s="49"/>
      <c r="E600" s="56"/>
      <c r="F600" s="43"/>
      <c r="H600" s="45"/>
      <c r="I600" s="51"/>
    </row>
    <row r="601" spans="3:9" ht="14.1" customHeight="1" x14ac:dyDescent="0.2">
      <c r="C601" s="48"/>
      <c r="D601" s="49"/>
      <c r="E601" s="56"/>
      <c r="F601" s="43"/>
      <c r="H601" s="45"/>
      <c r="I601" s="51"/>
    </row>
    <row r="602" spans="3:9" ht="14.1" customHeight="1" x14ac:dyDescent="0.2">
      <c r="C602" s="48"/>
      <c r="D602" s="49"/>
      <c r="E602" s="56"/>
      <c r="F602" s="43"/>
      <c r="H602" s="45"/>
      <c r="I602" s="51"/>
    </row>
    <row r="603" spans="3:9" ht="14.1" customHeight="1" x14ac:dyDescent="0.2">
      <c r="C603" s="48"/>
      <c r="D603" s="49"/>
      <c r="E603" s="56"/>
      <c r="F603" s="43"/>
      <c r="H603" s="45"/>
      <c r="I603" s="51"/>
    </row>
    <row r="604" spans="3:9" ht="14.1" customHeight="1" x14ac:dyDescent="0.2">
      <c r="C604" s="48"/>
      <c r="D604" s="49"/>
      <c r="E604" s="56"/>
      <c r="F604" s="43"/>
      <c r="H604" s="45"/>
      <c r="I604" s="51"/>
    </row>
    <row r="605" spans="3:9" ht="14.1" customHeight="1" x14ac:dyDescent="0.2">
      <c r="C605" s="48"/>
      <c r="D605" s="49"/>
      <c r="E605" s="56"/>
      <c r="F605" s="43"/>
      <c r="H605" s="45"/>
      <c r="I605" s="51"/>
    </row>
    <row r="606" spans="3:9" ht="14.1" customHeight="1" x14ac:dyDescent="0.2">
      <c r="C606" s="48"/>
      <c r="D606" s="49"/>
      <c r="E606" s="56"/>
      <c r="F606" s="43"/>
      <c r="H606" s="45"/>
      <c r="I606" s="51"/>
    </row>
    <row r="607" spans="3:9" ht="14.1" customHeight="1" x14ac:dyDescent="0.2">
      <c r="C607" s="48"/>
      <c r="D607" s="49"/>
      <c r="E607" s="56"/>
      <c r="F607" s="43"/>
      <c r="H607" s="45"/>
      <c r="I607" s="51"/>
    </row>
    <row r="608" spans="3:9" ht="14.1" customHeight="1" x14ac:dyDescent="0.2">
      <c r="C608" s="48"/>
      <c r="D608" s="49"/>
      <c r="E608" s="56"/>
      <c r="F608" s="43"/>
      <c r="H608" s="45"/>
      <c r="I608" s="51"/>
    </row>
    <row r="609" spans="3:9" ht="14.1" customHeight="1" x14ac:dyDescent="0.2">
      <c r="C609" s="48"/>
      <c r="D609" s="49"/>
      <c r="E609" s="56"/>
      <c r="F609" s="43"/>
      <c r="H609" s="45"/>
      <c r="I609" s="51"/>
    </row>
    <row r="610" spans="3:9" ht="14.1" customHeight="1" x14ac:dyDescent="0.2">
      <c r="C610" s="48"/>
      <c r="D610" s="49"/>
      <c r="E610" s="56"/>
      <c r="F610" s="43"/>
      <c r="H610" s="45"/>
      <c r="I610" s="51"/>
    </row>
    <row r="611" spans="3:9" ht="14.1" customHeight="1" x14ac:dyDescent="0.2">
      <c r="C611" s="48"/>
      <c r="D611" s="49"/>
      <c r="E611" s="56"/>
      <c r="F611" s="43"/>
      <c r="H611" s="45"/>
      <c r="I611" s="51"/>
    </row>
    <row r="612" spans="3:9" ht="14.1" customHeight="1" x14ac:dyDescent="0.2">
      <c r="C612" s="48"/>
      <c r="D612" s="49"/>
      <c r="E612" s="56"/>
      <c r="F612" s="43"/>
      <c r="H612" s="45"/>
      <c r="I612" s="51"/>
    </row>
    <row r="613" spans="3:9" ht="14.1" customHeight="1" x14ac:dyDescent="0.2">
      <c r="C613" s="48"/>
      <c r="D613" s="49"/>
      <c r="E613" s="56"/>
      <c r="F613" s="43"/>
      <c r="H613" s="45"/>
      <c r="I613" s="51"/>
    </row>
    <row r="614" spans="3:9" ht="14.1" customHeight="1" x14ac:dyDescent="0.2">
      <c r="C614" s="48"/>
      <c r="D614" s="49"/>
      <c r="E614" s="56"/>
      <c r="F614" s="43"/>
      <c r="H614" s="45"/>
      <c r="I614" s="51"/>
    </row>
    <row r="615" spans="3:9" ht="14.1" customHeight="1" x14ac:dyDescent="0.2">
      <c r="C615" s="48"/>
      <c r="D615" s="49"/>
      <c r="E615" s="56"/>
      <c r="F615" s="43"/>
      <c r="H615" s="45"/>
      <c r="I615" s="51"/>
    </row>
    <row r="616" spans="3:9" ht="14.1" customHeight="1" x14ac:dyDescent="0.2">
      <c r="C616" s="48"/>
      <c r="D616" s="49"/>
      <c r="E616" s="56"/>
      <c r="F616" s="43"/>
      <c r="H616" s="45"/>
      <c r="I616" s="51"/>
    </row>
    <row r="617" spans="3:9" ht="14.1" customHeight="1" x14ac:dyDescent="0.2">
      <c r="C617" s="48"/>
      <c r="D617" s="49"/>
      <c r="E617" s="56"/>
      <c r="F617" s="43"/>
      <c r="H617" s="45"/>
      <c r="I617" s="51"/>
    </row>
    <row r="618" spans="3:9" ht="14.1" customHeight="1" x14ac:dyDescent="0.2">
      <c r="C618" s="48"/>
      <c r="D618" s="49"/>
      <c r="E618" s="56"/>
      <c r="F618" s="43"/>
      <c r="H618" s="45"/>
      <c r="I618" s="51"/>
    </row>
    <row r="619" spans="3:9" ht="14.1" customHeight="1" x14ac:dyDescent="0.2">
      <c r="C619" s="48"/>
      <c r="D619" s="49"/>
      <c r="E619" s="56"/>
      <c r="F619" s="43"/>
      <c r="H619" s="45"/>
      <c r="I619" s="51"/>
    </row>
    <row r="620" spans="3:9" ht="14.1" customHeight="1" x14ac:dyDescent="0.2">
      <c r="C620" s="48"/>
      <c r="D620" s="49"/>
      <c r="E620" s="56"/>
      <c r="F620" s="43"/>
      <c r="H620" s="45"/>
      <c r="I620" s="51"/>
    </row>
    <row r="621" spans="3:9" ht="14.1" customHeight="1" x14ac:dyDescent="0.2">
      <c r="C621" s="48"/>
      <c r="D621" s="49"/>
      <c r="E621" s="56"/>
      <c r="F621" s="43"/>
      <c r="H621" s="45"/>
      <c r="I621" s="51"/>
    </row>
    <row r="622" spans="3:9" ht="14.1" customHeight="1" x14ac:dyDescent="0.2">
      <c r="C622" s="48"/>
      <c r="D622" s="49"/>
      <c r="E622" s="56"/>
      <c r="F622" s="43"/>
      <c r="H622" s="45"/>
      <c r="I622" s="51"/>
    </row>
    <row r="623" spans="3:9" ht="14.1" customHeight="1" x14ac:dyDescent="0.2">
      <c r="C623" s="48"/>
      <c r="D623" s="49"/>
      <c r="E623" s="56"/>
      <c r="F623" s="43"/>
      <c r="H623" s="45"/>
      <c r="I623" s="51"/>
    </row>
    <row r="624" spans="3:9" ht="14.1" customHeight="1" x14ac:dyDescent="0.2">
      <c r="C624" s="48"/>
      <c r="D624" s="49"/>
      <c r="E624" s="56"/>
      <c r="F624" s="43"/>
      <c r="H624" s="45"/>
      <c r="I624" s="51"/>
    </row>
    <row r="625" spans="3:9" ht="14.1" customHeight="1" x14ac:dyDescent="0.2">
      <c r="C625" s="48"/>
      <c r="D625" s="49"/>
      <c r="E625" s="56"/>
      <c r="F625" s="43"/>
      <c r="H625" s="45"/>
      <c r="I625" s="51"/>
    </row>
    <row r="626" spans="3:9" ht="14.1" customHeight="1" x14ac:dyDescent="0.2">
      <c r="C626" s="48"/>
      <c r="D626" s="49"/>
      <c r="E626" s="56"/>
      <c r="F626" s="43"/>
      <c r="H626" s="45"/>
      <c r="I626" s="51"/>
    </row>
    <row r="627" spans="3:9" ht="14.1" customHeight="1" x14ac:dyDescent="0.2">
      <c r="C627" s="48"/>
      <c r="D627" s="49"/>
      <c r="E627" s="56"/>
      <c r="F627" s="43"/>
      <c r="H627" s="45"/>
      <c r="I627" s="51"/>
    </row>
    <row r="628" spans="3:9" ht="14.1" customHeight="1" x14ac:dyDescent="0.2">
      <c r="C628" s="48"/>
      <c r="D628" s="49"/>
      <c r="E628" s="56"/>
      <c r="F628" s="43"/>
      <c r="H628" s="45"/>
      <c r="I628" s="51"/>
    </row>
    <row r="629" spans="3:9" ht="14.1" customHeight="1" x14ac:dyDescent="0.2">
      <c r="C629" s="48"/>
      <c r="D629" s="49"/>
      <c r="E629" s="56"/>
      <c r="F629" s="43"/>
      <c r="H629" s="45"/>
      <c r="I629" s="51"/>
    </row>
    <row r="630" spans="3:9" ht="14.1" customHeight="1" x14ac:dyDescent="0.2">
      <c r="C630" s="48"/>
      <c r="D630" s="49"/>
      <c r="E630" s="56"/>
      <c r="F630" s="43"/>
      <c r="H630" s="45"/>
      <c r="I630" s="51"/>
    </row>
    <row r="631" spans="3:9" ht="14.1" customHeight="1" x14ac:dyDescent="0.2">
      <c r="C631" s="48"/>
      <c r="D631" s="49"/>
      <c r="E631" s="56"/>
      <c r="F631" s="43"/>
      <c r="H631" s="45"/>
      <c r="I631" s="51"/>
    </row>
    <row r="632" spans="3:9" ht="14.1" customHeight="1" x14ac:dyDescent="0.2">
      <c r="C632" s="48"/>
      <c r="D632" s="49"/>
      <c r="E632" s="56"/>
      <c r="F632" s="43"/>
      <c r="H632" s="45"/>
      <c r="I632" s="51"/>
    </row>
    <row r="633" spans="3:9" ht="14.1" customHeight="1" x14ac:dyDescent="0.2">
      <c r="C633" s="48"/>
      <c r="D633" s="49"/>
      <c r="E633" s="56"/>
      <c r="F633" s="43"/>
      <c r="H633" s="45"/>
      <c r="I633" s="51"/>
    </row>
    <row r="634" spans="3:9" ht="14.1" customHeight="1" x14ac:dyDescent="0.2">
      <c r="C634" s="48"/>
      <c r="D634" s="49"/>
      <c r="E634" s="56"/>
      <c r="F634" s="43"/>
      <c r="H634" s="45"/>
      <c r="I634" s="51"/>
    </row>
    <row r="635" spans="3:9" ht="14.1" customHeight="1" x14ac:dyDescent="0.2">
      <c r="C635" s="48"/>
      <c r="D635" s="49"/>
      <c r="E635" s="56"/>
      <c r="F635" s="43"/>
      <c r="H635" s="45"/>
      <c r="I635" s="51"/>
    </row>
    <row r="636" spans="3:9" ht="14.1" customHeight="1" x14ac:dyDescent="0.2">
      <c r="C636" s="48"/>
      <c r="D636" s="49"/>
      <c r="E636" s="56"/>
      <c r="F636" s="43"/>
      <c r="H636" s="45"/>
      <c r="I636" s="51"/>
    </row>
    <row r="637" spans="3:9" ht="14.1" customHeight="1" x14ac:dyDescent="0.2">
      <c r="C637" s="48"/>
      <c r="D637" s="49"/>
      <c r="E637" s="56"/>
      <c r="F637" s="43"/>
      <c r="H637" s="45"/>
      <c r="I637" s="51"/>
    </row>
    <row r="638" spans="3:9" ht="14.1" customHeight="1" x14ac:dyDescent="0.2">
      <c r="C638" s="48"/>
      <c r="D638" s="49"/>
      <c r="E638" s="56"/>
      <c r="F638" s="43"/>
      <c r="H638" s="45"/>
      <c r="I638" s="51"/>
    </row>
    <row r="639" spans="3:9" ht="14.1" customHeight="1" x14ac:dyDescent="0.2">
      <c r="C639" s="48"/>
      <c r="D639" s="49"/>
      <c r="E639" s="56"/>
      <c r="F639" s="43"/>
      <c r="H639" s="45"/>
      <c r="I639" s="51"/>
    </row>
    <row r="640" spans="3:9" ht="14.1" customHeight="1" x14ac:dyDescent="0.2">
      <c r="C640" s="48"/>
      <c r="D640" s="49"/>
      <c r="E640" s="56"/>
      <c r="F640" s="43"/>
      <c r="H640" s="45"/>
      <c r="I640" s="51"/>
    </row>
    <row r="641" spans="3:9" ht="14.1" customHeight="1" x14ac:dyDescent="0.2">
      <c r="C641" s="48"/>
      <c r="D641" s="49"/>
      <c r="E641" s="56"/>
      <c r="F641" s="43"/>
      <c r="H641" s="45"/>
      <c r="I641" s="51"/>
    </row>
    <row r="642" spans="3:9" ht="14.1" customHeight="1" x14ac:dyDescent="0.2">
      <c r="C642" s="48"/>
      <c r="D642" s="49"/>
      <c r="E642" s="56"/>
      <c r="F642" s="43"/>
      <c r="H642" s="45"/>
      <c r="I642" s="51"/>
    </row>
    <row r="643" spans="3:9" ht="14.1" customHeight="1" x14ac:dyDescent="0.2">
      <c r="C643" s="48"/>
      <c r="D643" s="49"/>
      <c r="E643" s="56"/>
      <c r="F643" s="43"/>
      <c r="H643" s="45"/>
      <c r="I643" s="51"/>
    </row>
    <row r="644" spans="3:9" ht="14.1" customHeight="1" x14ac:dyDescent="0.2">
      <c r="C644" s="48"/>
      <c r="D644" s="49"/>
      <c r="E644" s="56"/>
      <c r="F644" s="43"/>
      <c r="H644" s="45"/>
      <c r="I644" s="51"/>
    </row>
    <row r="645" spans="3:9" ht="14.1" customHeight="1" x14ac:dyDescent="0.2">
      <c r="C645" s="48"/>
      <c r="D645" s="49"/>
      <c r="E645" s="56"/>
      <c r="F645" s="43"/>
      <c r="H645" s="45"/>
      <c r="I645" s="51"/>
    </row>
    <row r="646" spans="3:9" ht="14.1" customHeight="1" x14ac:dyDescent="0.2">
      <c r="C646" s="48"/>
      <c r="D646" s="49"/>
      <c r="E646" s="56"/>
      <c r="F646" s="43"/>
      <c r="H646" s="45"/>
      <c r="I646" s="51"/>
    </row>
    <row r="647" spans="3:9" ht="14.1" customHeight="1" x14ac:dyDescent="0.2">
      <c r="C647" s="48"/>
      <c r="D647" s="49"/>
      <c r="E647" s="56"/>
      <c r="F647" s="43"/>
      <c r="H647" s="45"/>
      <c r="I647" s="51"/>
    </row>
    <row r="648" spans="3:9" ht="14.1" customHeight="1" x14ac:dyDescent="0.2">
      <c r="C648" s="48"/>
      <c r="D648" s="49"/>
      <c r="E648" s="56"/>
      <c r="F648" s="43"/>
      <c r="H648" s="45"/>
      <c r="I648" s="51"/>
    </row>
    <row r="649" spans="3:9" ht="14.1" customHeight="1" x14ac:dyDescent="0.2">
      <c r="C649" s="48"/>
      <c r="D649" s="49"/>
      <c r="E649" s="56"/>
      <c r="F649" s="43"/>
      <c r="H649" s="45"/>
      <c r="I649" s="51"/>
    </row>
    <row r="650" spans="3:9" ht="14.1" customHeight="1" x14ac:dyDescent="0.2">
      <c r="C650" s="48"/>
      <c r="D650" s="49"/>
      <c r="E650" s="56"/>
      <c r="F650" s="43"/>
      <c r="H650" s="45"/>
      <c r="I650" s="51"/>
    </row>
    <row r="651" spans="3:9" ht="14.1" customHeight="1" x14ac:dyDescent="0.2">
      <c r="C651" s="48"/>
      <c r="D651" s="49"/>
      <c r="E651" s="56"/>
      <c r="F651" s="43"/>
      <c r="H651" s="45"/>
      <c r="I651" s="51"/>
    </row>
    <row r="652" spans="3:9" ht="14.1" customHeight="1" x14ac:dyDescent="0.2">
      <c r="C652" s="48"/>
      <c r="D652" s="49"/>
      <c r="E652" s="56"/>
      <c r="F652" s="43"/>
      <c r="H652" s="45"/>
      <c r="I652" s="51"/>
    </row>
    <row r="653" spans="3:9" ht="14.1" customHeight="1" x14ac:dyDescent="0.2">
      <c r="C653" s="48"/>
      <c r="D653" s="49"/>
      <c r="E653" s="56"/>
      <c r="F653" s="43"/>
      <c r="H653" s="45"/>
      <c r="I653" s="51"/>
    </row>
    <row r="654" spans="3:9" ht="14.1" customHeight="1" x14ac:dyDescent="0.2">
      <c r="C654" s="48"/>
      <c r="D654" s="49"/>
      <c r="E654" s="56"/>
      <c r="F654" s="43"/>
      <c r="H654" s="45"/>
      <c r="I654" s="51"/>
    </row>
    <row r="655" spans="3:9" ht="14.1" customHeight="1" x14ac:dyDescent="0.2">
      <c r="C655" s="48"/>
      <c r="D655" s="49"/>
      <c r="E655" s="56"/>
      <c r="F655" s="43"/>
      <c r="H655" s="45"/>
      <c r="I655" s="51"/>
    </row>
    <row r="656" spans="3:9" ht="14.1" customHeight="1" x14ac:dyDescent="0.2">
      <c r="C656" s="48"/>
      <c r="D656" s="49"/>
      <c r="E656" s="56"/>
      <c r="F656" s="43"/>
      <c r="H656" s="45"/>
      <c r="I656" s="51"/>
    </row>
    <row r="657" spans="3:9" ht="14.1" customHeight="1" x14ac:dyDescent="0.2">
      <c r="C657" s="48"/>
      <c r="D657" s="49"/>
      <c r="E657" s="56"/>
      <c r="F657" s="43"/>
      <c r="H657" s="45"/>
      <c r="I657" s="51"/>
    </row>
    <row r="658" spans="3:9" ht="14.1" customHeight="1" x14ac:dyDescent="0.2">
      <c r="C658" s="48"/>
      <c r="D658" s="49"/>
      <c r="E658" s="56"/>
      <c r="F658" s="43"/>
      <c r="H658" s="45"/>
      <c r="I658" s="51"/>
    </row>
    <row r="659" spans="3:9" ht="14.1" customHeight="1" x14ac:dyDescent="0.2">
      <c r="C659" s="48"/>
      <c r="D659" s="49"/>
      <c r="E659" s="56"/>
      <c r="F659" s="43"/>
      <c r="H659" s="45"/>
      <c r="I659" s="51"/>
    </row>
    <row r="660" spans="3:9" ht="14.1" customHeight="1" x14ac:dyDescent="0.2">
      <c r="C660" s="48"/>
      <c r="D660" s="49"/>
      <c r="E660" s="56"/>
      <c r="F660" s="43"/>
      <c r="H660" s="45"/>
      <c r="I660" s="51"/>
    </row>
    <row r="661" spans="3:9" ht="14.1" customHeight="1" x14ac:dyDescent="0.2">
      <c r="C661" s="48"/>
      <c r="D661" s="49"/>
      <c r="E661" s="56"/>
      <c r="F661" s="43"/>
      <c r="H661" s="45"/>
      <c r="I661" s="51"/>
    </row>
    <row r="662" spans="3:9" ht="14.1" customHeight="1" x14ac:dyDescent="0.2">
      <c r="C662" s="48"/>
      <c r="D662" s="49"/>
      <c r="E662" s="56"/>
      <c r="F662" s="43"/>
      <c r="H662" s="45"/>
      <c r="I662" s="51"/>
    </row>
    <row r="663" spans="3:9" ht="14.1" customHeight="1" x14ac:dyDescent="0.2">
      <c r="C663" s="48"/>
      <c r="D663" s="49"/>
      <c r="E663" s="56"/>
      <c r="F663" s="43"/>
      <c r="H663" s="45"/>
      <c r="I663" s="51"/>
    </row>
    <row r="664" spans="3:9" ht="14.1" customHeight="1" x14ac:dyDescent="0.2">
      <c r="C664" s="48"/>
      <c r="D664" s="49"/>
      <c r="E664" s="56"/>
      <c r="F664" s="43"/>
      <c r="H664" s="45"/>
      <c r="I664" s="51"/>
    </row>
    <row r="665" spans="3:9" ht="14.1" customHeight="1" x14ac:dyDescent="0.2">
      <c r="C665" s="48"/>
      <c r="D665" s="49"/>
      <c r="E665" s="56"/>
      <c r="F665" s="43"/>
      <c r="H665" s="45"/>
      <c r="I665" s="51"/>
    </row>
    <row r="666" spans="3:9" ht="14.1" customHeight="1" x14ac:dyDescent="0.2">
      <c r="C666" s="48"/>
      <c r="D666" s="49"/>
      <c r="E666" s="56"/>
      <c r="F666" s="43"/>
      <c r="H666" s="45"/>
      <c r="I666" s="51"/>
    </row>
    <row r="667" spans="3:9" ht="14.1" customHeight="1" x14ac:dyDescent="0.2">
      <c r="C667" s="48"/>
      <c r="D667" s="49"/>
      <c r="E667" s="56"/>
      <c r="F667" s="43"/>
      <c r="H667" s="45"/>
      <c r="I667" s="51"/>
    </row>
    <row r="668" spans="3:9" ht="14.1" customHeight="1" x14ac:dyDescent="0.2">
      <c r="C668" s="48"/>
      <c r="D668" s="49"/>
      <c r="E668" s="56"/>
      <c r="F668" s="43"/>
      <c r="H668" s="45"/>
      <c r="I668" s="51"/>
    </row>
    <row r="669" spans="3:9" ht="14.1" customHeight="1" x14ac:dyDescent="0.2">
      <c r="C669" s="48"/>
      <c r="D669" s="49"/>
      <c r="E669" s="56"/>
      <c r="F669" s="43"/>
      <c r="H669" s="45"/>
      <c r="I669" s="51"/>
    </row>
    <row r="670" spans="3:9" ht="14.1" customHeight="1" x14ac:dyDescent="0.2">
      <c r="C670" s="48"/>
      <c r="D670" s="49"/>
      <c r="E670" s="56"/>
      <c r="F670" s="43"/>
      <c r="H670" s="45"/>
      <c r="I670" s="51"/>
    </row>
    <row r="671" spans="3:9" ht="14.1" customHeight="1" x14ac:dyDescent="0.2">
      <c r="C671" s="48"/>
      <c r="D671" s="49"/>
      <c r="E671" s="56"/>
      <c r="F671" s="43"/>
      <c r="H671" s="45"/>
      <c r="I671" s="51"/>
    </row>
    <row r="672" spans="3:9" ht="14.1" customHeight="1" x14ac:dyDescent="0.2">
      <c r="C672" s="48"/>
      <c r="D672" s="49"/>
      <c r="E672" s="56"/>
      <c r="F672" s="43"/>
      <c r="H672" s="45"/>
      <c r="I672" s="51"/>
    </row>
    <row r="673" spans="3:9" ht="14.1" customHeight="1" x14ac:dyDescent="0.2">
      <c r="C673" s="48"/>
      <c r="D673" s="49"/>
      <c r="E673" s="56"/>
      <c r="F673" s="43"/>
      <c r="H673" s="45"/>
      <c r="I673" s="51"/>
    </row>
    <row r="674" spans="3:9" ht="14.1" customHeight="1" x14ac:dyDescent="0.2">
      <c r="C674" s="48"/>
      <c r="D674" s="49"/>
      <c r="E674" s="56"/>
      <c r="F674" s="43"/>
      <c r="H674" s="45"/>
      <c r="I674" s="51"/>
    </row>
    <row r="675" spans="3:9" ht="14.1" customHeight="1" x14ac:dyDescent="0.2">
      <c r="C675" s="48"/>
      <c r="D675" s="49"/>
      <c r="E675" s="56"/>
      <c r="F675" s="43"/>
      <c r="H675" s="45"/>
      <c r="I675" s="51"/>
    </row>
    <row r="676" spans="3:9" ht="14.1" customHeight="1" x14ac:dyDescent="0.2">
      <c r="C676" s="48"/>
      <c r="D676" s="49"/>
      <c r="E676" s="56"/>
      <c r="F676" s="43"/>
      <c r="H676" s="45"/>
      <c r="I676" s="51"/>
    </row>
    <row r="677" spans="3:9" ht="14.1" customHeight="1" x14ac:dyDescent="0.2">
      <c r="C677" s="48"/>
      <c r="D677" s="49"/>
      <c r="E677" s="56"/>
      <c r="F677" s="43"/>
      <c r="H677" s="45"/>
      <c r="I677" s="51"/>
    </row>
    <row r="678" spans="3:9" ht="14.1" customHeight="1" x14ac:dyDescent="0.2">
      <c r="C678" s="48"/>
      <c r="D678" s="49"/>
      <c r="E678" s="56"/>
      <c r="F678" s="43"/>
      <c r="H678" s="45"/>
      <c r="I678" s="51"/>
    </row>
    <row r="679" spans="3:9" ht="14.1" customHeight="1" x14ac:dyDescent="0.2">
      <c r="C679" s="48"/>
      <c r="D679" s="49"/>
      <c r="E679" s="56"/>
      <c r="F679" s="43"/>
      <c r="H679" s="45"/>
      <c r="I679" s="51"/>
    </row>
    <row r="680" spans="3:9" ht="14.1" customHeight="1" x14ac:dyDescent="0.2">
      <c r="C680" s="48"/>
      <c r="D680" s="49"/>
      <c r="E680" s="56"/>
      <c r="F680" s="43"/>
      <c r="H680" s="45"/>
      <c r="I680" s="51"/>
    </row>
    <row r="681" spans="3:9" ht="14.1" customHeight="1" x14ac:dyDescent="0.2">
      <c r="C681" s="48"/>
      <c r="D681" s="49"/>
      <c r="E681" s="56"/>
      <c r="F681" s="43"/>
      <c r="H681" s="45"/>
      <c r="I681" s="51"/>
    </row>
    <row r="682" spans="3:9" ht="14.1" customHeight="1" x14ac:dyDescent="0.2">
      <c r="C682" s="48"/>
      <c r="D682" s="49"/>
      <c r="E682" s="56"/>
      <c r="F682" s="43"/>
      <c r="H682" s="45"/>
      <c r="I682" s="51"/>
    </row>
    <row r="683" spans="3:9" ht="14.1" customHeight="1" x14ac:dyDescent="0.2">
      <c r="C683" s="48"/>
      <c r="D683" s="49"/>
      <c r="E683" s="56"/>
      <c r="F683" s="43"/>
      <c r="H683" s="45"/>
      <c r="I683" s="51"/>
    </row>
    <row r="684" spans="3:9" ht="14.1" customHeight="1" x14ac:dyDescent="0.2">
      <c r="C684" s="48"/>
      <c r="D684" s="49"/>
      <c r="E684" s="56"/>
      <c r="F684" s="43"/>
      <c r="H684" s="45"/>
      <c r="I684" s="51"/>
    </row>
    <row r="685" spans="3:9" ht="14.1" customHeight="1" x14ac:dyDescent="0.2">
      <c r="C685" s="48"/>
      <c r="D685" s="49"/>
      <c r="E685" s="56"/>
      <c r="F685" s="43"/>
      <c r="H685" s="45"/>
      <c r="I685" s="51"/>
    </row>
    <row r="686" spans="3:9" ht="14.1" customHeight="1" x14ac:dyDescent="0.2">
      <c r="C686" s="48"/>
      <c r="D686" s="49"/>
      <c r="E686" s="56"/>
      <c r="F686" s="43"/>
      <c r="H686" s="45"/>
      <c r="I686" s="51"/>
    </row>
    <row r="687" spans="3:9" ht="14.1" customHeight="1" x14ac:dyDescent="0.2">
      <c r="C687" s="48"/>
      <c r="D687" s="49"/>
      <c r="E687" s="56"/>
      <c r="F687" s="43"/>
      <c r="H687" s="45"/>
      <c r="I687" s="51"/>
    </row>
    <row r="688" spans="3:9" ht="14.1" customHeight="1" x14ac:dyDescent="0.2">
      <c r="C688" s="48"/>
      <c r="D688" s="49"/>
      <c r="E688" s="56"/>
      <c r="F688" s="43"/>
      <c r="H688" s="45"/>
      <c r="I688" s="51"/>
    </row>
    <row r="689" spans="3:9" ht="14.1" customHeight="1" x14ac:dyDescent="0.2">
      <c r="C689" s="48"/>
      <c r="D689" s="49"/>
      <c r="E689" s="56"/>
      <c r="F689" s="43"/>
      <c r="H689" s="45"/>
      <c r="I689" s="51"/>
    </row>
    <row r="690" spans="3:9" ht="14.1" customHeight="1" x14ac:dyDescent="0.2">
      <c r="C690" s="48"/>
      <c r="D690" s="49"/>
      <c r="E690" s="56"/>
      <c r="F690" s="43"/>
      <c r="H690" s="45"/>
      <c r="I690" s="51"/>
    </row>
    <row r="691" spans="3:9" ht="14.1" customHeight="1" x14ac:dyDescent="0.2">
      <c r="C691" s="48"/>
      <c r="D691" s="49"/>
      <c r="E691" s="56"/>
      <c r="F691" s="43"/>
      <c r="H691" s="45"/>
      <c r="I691" s="51"/>
    </row>
    <row r="692" spans="3:9" ht="14.1" customHeight="1" x14ac:dyDescent="0.2">
      <c r="C692" s="48"/>
      <c r="D692" s="49"/>
      <c r="E692" s="56"/>
      <c r="F692" s="43"/>
      <c r="H692" s="45"/>
      <c r="I692" s="51"/>
    </row>
    <row r="693" spans="3:9" ht="14.1" customHeight="1" x14ac:dyDescent="0.2">
      <c r="C693" s="48"/>
      <c r="D693" s="49"/>
      <c r="E693" s="56"/>
      <c r="F693" s="43"/>
      <c r="H693" s="45"/>
      <c r="I693" s="51"/>
    </row>
    <row r="694" spans="3:9" ht="14.1" customHeight="1" x14ac:dyDescent="0.2">
      <c r="C694" s="48"/>
      <c r="D694" s="49"/>
      <c r="E694" s="56"/>
      <c r="F694" s="43"/>
      <c r="H694" s="45"/>
      <c r="I694" s="51"/>
    </row>
    <row r="695" spans="3:9" ht="14.1" customHeight="1" x14ac:dyDescent="0.2">
      <c r="C695" s="48"/>
      <c r="D695" s="49"/>
      <c r="E695" s="56"/>
      <c r="F695" s="43"/>
      <c r="H695" s="45"/>
      <c r="I695" s="51"/>
    </row>
    <row r="696" spans="3:9" ht="14.1" customHeight="1" x14ac:dyDescent="0.2">
      <c r="C696" s="48"/>
      <c r="D696" s="49"/>
      <c r="E696" s="56"/>
      <c r="F696" s="43"/>
      <c r="H696" s="45"/>
      <c r="I696" s="51"/>
    </row>
    <row r="697" spans="3:9" ht="14.1" customHeight="1" x14ac:dyDescent="0.2">
      <c r="C697" s="48"/>
      <c r="D697" s="49"/>
      <c r="E697" s="56"/>
      <c r="F697" s="43"/>
      <c r="H697" s="45"/>
      <c r="I697" s="51"/>
    </row>
    <row r="698" spans="3:9" ht="14.1" customHeight="1" x14ac:dyDescent="0.2">
      <c r="C698" s="48"/>
      <c r="D698" s="49"/>
      <c r="E698" s="56"/>
      <c r="F698" s="43"/>
      <c r="H698" s="45"/>
      <c r="I698" s="51"/>
    </row>
    <row r="699" spans="3:9" ht="14.1" customHeight="1" x14ac:dyDescent="0.2">
      <c r="C699" s="48"/>
      <c r="D699" s="49"/>
      <c r="E699" s="56"/>
      <c r="F699" s="43"/>
      <c r="H699" s="45"/>
      <c r="I699" s="51"/>
    </row>
    <row r="700" spans="3:9" ht="14.1" customHeight="1" x14ac:dyDescent="0.2">
      <c r="C700" s="48"/>
      <c r="D700" s="49"/>
      <c r="E700" s="56"/>
      <c r="F700" s="43"/>
      <c r="H700" s="45"/>
      <c r="I700" s="51"/>
    </row>
    <row r="701" spans="3:9" ht="14.1" customHeight="1" x14ac:dyDescent="0.2">
      <c r="C701" s="48"/>
      <c r="D701" s="49"/>
      <c r="E701" s="56"/>
      <c r="F701" s="43"/>
      <c r="H701" s="45"/>
      <c r="I701" s="51"/>
    </row>
    <row r="702" spans="3:9" ht="14.1" customHeight="1" x14ac:dyDescent="0.2">
      <c r="C702" s="48"/>
      <c r="D702" s="49"/>
      <c r="E702" s="56"/>
      <c r="F702" s="43"/>
      <c r="H702" s="45"/>
      <c r="I702" s="51"/>
    </row>
    <row r="703" spans="3:9" ht="14.1" customHeight="1" x14ac:dyDescent="0.2">
      <c r="C703" s="48"/>
      <c r="D703" s="49"/>
      <c r="E703" s="56"/>
      <c r="F703" s="43"/>
      <c r="H703" s="45"/>
      <c r="I703" s="51"/>
    </row>
    <row r="704" spans="3:9" ht="14.1" customHeight="1" x14ac:dyDescent="0.2">
      <c r="C704" s="48"/>
      <c r="D704" s="49"/>
      <c r="E704" s="56"/>
      <c r="F704" s="43"/>
      <c r="H704" s="45"/>
      <c r="I704" s="51"/>
    </row>
    <row r="705" spans="3:9" ht="14.1" customHeight="1" x14ac:dyDescent="0.2">
      <c r="C705" s="48"/>
      <c r="D705" s="49"/>
      <c r="E705" s="56"/>
      <c r="F705" s="43"/>
      <c r="H705" s="45"/>
      <c r="I705" s="51"/>
    </row>
    <row r="706" spans="3:9" ht="14.1" customHeight="1" x14ac:dyDescent="0.2">
      <c r="C706" s="48"/>
      <c r="D706" s="49"/>
      <c r="E706" s="56"/>
      <c r="F706" s="43"/>
      <c r="H706" s="45"/>
      <c r="I706" s="51"/>
    </row>
    <row r="707" spans="3:9" ht="14.1" customHeight="1" x14ac:dyDescent="0.2">
      <c r="C707" s="48"/>
      <c r="D707" s="49"/>
      <c r="E707" s="56"/>
      <c r="F707" s="43"/>
      <c r="H707" s="45"/>
      <c r="I707" s="51"/>
    </row>
    <row r="708" spans="3:9" ht="14.1" customHeight="1" x14ac:dyDescent="0.2">
      <c r="C708" s="48"/>
      <c r="D708" s="49"/>
      <c r="E708" s="56"/>
      <c r="F708" s="43"/>
      <c r="H708" s="45"/>
      <c r="I708" s="51"/>
    </row>
    <row r="709" spans="3:9" ht="14.1" customHeight="1" x14ac:dyDescent="0.2">
      <c r="C709" s="48"/>
      <c r="D709" s="49"/>
      <c r="E709" s="56"/>
      <c r="F709" s="43"/>
      <c r="H709" s="45"/>
      <c r="I709" s="51"/>
    </row>
    <row r="710" spans="3:9" ht="14.1" customHeight="1" x14ac:dyDescent="0.2">
      <c r="C710" s="48"/>
      <c r="D710" s="49"/>
      <c r="E710" s="56"/>
      <c r="F710" s="43"/>
      <c r="H710" s="45"/>
      <c r="I710" s="51"/>
    </row>
    <row r="711" spans="3:9" ht="14.1" customHeight="1" x14ac:dyDescent="0.2">
      <c r="C711" s="48"/>
      <c r="D711" s="49"/>
      <c r="E711" s="56"/>
      <c r="F711" s="43"/>
      <c r="H711" s="45"/>
      <c r="I711" s="51"/>
    </row>
    <row r="712" spans="3:9" ht="14.1" customHeight="1" x14ac:dyDescent="0.2">
      <c r="C712" s="48"/>
      <c r="D712" s="49"/>
      <c r="E712" s="56"/>
      <c r="F712" s="43"/>
      <c r="H712" s="45"/>
      <c r="I712" s="51"/>
    </row>
    <row r="713" spans="3:9" ht="14.1" customHeight="1" x14ac:dyDescent="0.2">
      <c r="C713" s="48"/>
      <c r="D713" s="49"/>
      <c r="E713" s="56"/>
      <c r="F713" s="43"/>
      <c r="H713" s="45"/>
      <c r="I713" s="51"/>
    </row>
    <row r="714" spans="3:9" ht="14.1" customHeight="1" x14ac:dyDescent="0.2">
      <c r="C714" s="48"/>
      <c r="D714" s="49"/>
      <c r="E714" s="56"/>
      <c r="F714" s="43"/>
      <c r="H714" s="45"/>
      <c r="I714" s="51"/>
    </row>
    <row r="715" spans="3:9" ht="14.1" customHeight="1" x14ac:dyDescent="0.2">
      <c r="C715" s="48"/>
      <c r="D715" s="49"/>
      <c r="E715" s="56"/>
      <c r="F715" s="43"/>
      <c r="H715" s="45"/>
      <c r="I715" s="51"/>
    </row>
    <row r="716" spans="3:9" ht="14.1" customHeight="1" x14ac:dyDescent="0.2">
      <c r="C716" s="48"/>
      <c r="D716" s="49"/>
      <c r="E716" s="56"/>
      <c r="F716" s="43"/>
      <c r="H716" s="45"/>
      <c r="I716" s="51"/>
    </row>
    <row r="717" spans="3:9" ht="14.1" customHeight="1" x14ac:dyDescent="0.2">
      <c r="C717" s="48"/>
      <c r="D717" s="49"/>
      <c r="E717" s="56"/>
      <c r="F717" s="43"/>
      <c r="H717" s="45"/>
      <c r="I717" s="51"/>
    </row>
    <row r="718" spans="3:9" ht="14.1" customHeight="1" x14ac:dyDescent="0.2">
      <c r="C718" s="48"/>
      <c r="D718" s="49"/>
      <c r="E718" s="56"/>
      <c r="F718" s="43"/>
      <c r="H718" s="45"/>
      <c r="I718" s="51"/>
    </row>
    <row r="719" spans="3:9" ht="14.1" customHeight="1" x14ac:dyDescent="0.2">
      <c r="C719" s="48"/>
      <c r="D719" s="49"/>
      <c r="E719" s="56"/>
      <c r="F719" s="43"/>
      <c r="H719" s="45"/>
      <c r="I719" s="51"/>
    </row>
    <row r="720" spans="3:9" ht="14.1" customHeight="1" x14ac:dyDescent="0.2">
      <c r="C720" s="48"/>
      <c r="D720" s="49"/>
      <c r="E720" s="56"/>
      <c r="F720" s="43"/>
      <c r="H720" s="45"/>
      <c r="I720" s="51"/>
    </row>
    <row r="721" spans="3:9" ht="14.1" customHeight="1" x14ac:dyDescent="0.2">
      <c r="C721" s="48"/>
      <c r="D721" s="49"/>
      <c r="E721" s="56"/>
      <c r="F721" s="43"/>
      <c r="H721" s="45"/>
      <c r="I721" s="51"/>
    </row>
    <row r="722" spans="3:9" ht="14.1" customHeight="1" x14ac:dyDescent="0.2">
      <c r="C722" s="48"/>
      <c r="D722" s="49"/>
      <c r="E722" s="56"/>
      <c r="F722" s="43"/>
      <c r="H722" s="45"/>
      <c r="I722" s="51"/>
    </row>
    <row r="723" spans="3:9" ht="14.1" customHeight="1" x14ac:dyDescent="0.2">
      <c r="C723" s="48"/>
      <c r="D723" s="49"/>
      <c r="E723" s="56"/>
      <c r="F723" s="43"/>
      <c r="H723" s="45"/>
      <c r="I723" s="51"/>
    </row>
    <row r="724" spans="3:9" ht="14.1" customHeight="1" x14ac:dyDescent="0.2">
      <c r="C724" s="48"/>
      <c r="D724" s="49"/>
      <c r="E724" s="56"/>
      <c r="F724" s="43"/>
      <c r="H724" s="45"/>
      <c r="I724" s="51"/>
    </row>
    <row r="725" spans="3:9" ht="14.1" customHeight="1" x14ac:dyDescent="0.2">
      <c r="C725" s="48"/>
      <c r="D725" s="49"/>
      <c r="E725" s="56"/>
      <c r="F725" s="43"/>
      <c r="H725" s="45"/>
      <c r="I725" s="51"/>
    </row>
    <row r="726" spans="3:9" ht="14.1" customHeight="1" x14ac:dyDescent="0.2">
      <c r="C726" s="48"/>
      <c r="D726" s="49"/>
      <c r="E726" s="56"/>
      <c r="F726" s="43"/>
      <c r="H726" s="45"/>
      <c r="I726" s="51"/>
    </row>
    <row r="727" spans="3:9" ht="14.1" customHeight="1" x14ac:dyDescent="0.2">
      <c r="C727" s="48"/>
      <c r="D727" s="49"/>
      <c r="E727" s="56"/>
      <c r="F727" s="43"/>
      <c r="H727" s="45"/>
      <c r="I727" s="51"/>
    </row>
    <row r="728" spans="3:9" ht="14.1" customHeight="1" x14ac:dyDescent="0.2">
      <c r="C728" s="48"/>
      <c r="D728" s="49"/>
      <c r="E728" s="56"/>
      <c r="F728" s="43"/>
      <c r="H728" s="45"/>
      <c r="I728" s="51"/>
    </row>
    <row r="729" spans="3:9" ht="14.1" customHeight="1" x14ac:dyDescent="0.2">
      <c r="C729" s="48"/>
      <c r="D729" s="49"/>
      <c r="E729" s="56"/>
      <c r="F729" s="43"/>
      <c r="H729" s="45"/>
      <c r="I729" s="51"/>
    </row>
    <row r="730" spans="3:9" ht="14.1" customHeight="1" x14ac:dyDescent="0.2">
      <c r="C730" s="48"/>
      <c r="D730" s="49"/>
      <c r="E730" s="56"/>
      <c r="F730" s="43"/>
      <c r="H730" s="45"/>
      <c r="I730" s="51"/>
    </row>
    <row r="731" spans="3:9" ht="14.1" customHeight="1" x14ac:dyDescent="0.2">
      <c r="C731" s="48"/>
      <c r="D731" s="49"/>
      <c r="E731" s="56"/>
      <c r="F731" s="43"/>
      <c r="H731" s="45"/>
      <c r="I731" s="51"/>
    </row>
    <row r="732" spans="3:9" ht="14.1" customHeight="1" x14ac:dyDescent="0.2">
      <c r="C732" s="48"/>
      <c r="D732" s="49"/>
      <c r="E732" s="56"/>
      <c r="F732" s="43"/>
      <c r="H732" s="45"/>
      <c r="I732" s="51"/>
    </row>
    <row r="733" spans="3:9" ht="14.1" customHeight="1" x14ac:dyDescent="0.2">
      <c r="C733" s="48"/>
      <c r="D733" s="49"/>
      <c r="E733" s="56"/>
      <c r="F733" s="43"/>
      <c r="H733" s="45"/>
      <c r="I733" s="51"/>
    </row>
    <row r="734" spans="3:9" ht="14.1" customHeight="1" x14ac:dyDescent="0.2">
      <c r="C734" s="48"/>
      <c r="D734" s="49"/>
      <c r="E734" s="56"/>
      <c r="F734" s="43"/>
      <c r="H734" s="45"/>
      <c r="I734" s="51"/>
    </row>
    <row r="735" spans="3:9" ht="14.1" customHeight="1" x14ac:dyDescent="0.2">
      <c r="C735" s="48"/>
      <c r="D735" s="49"/>
      <c r="E735" s="56"/>
      <c r="F735" s="43"/>
      <c r="H735" s="45"/>
      <c r="I735" s="51"/>
    </row>
    <row r="736" spans="3:9" ht="14.1" customHeight="1" x14ac:dyDescent="0.2">
      <c r="C736" s="48"/>
      <c r="D736" s="49"/>
      <c r="E736" s="56"/>
      <c r="F736" s="43"/>
      <c r="H736" s="45"/>
      <c r="I736" s="51"/>
    </row>
    <row r="737" spans="3:9" ht="14.1" customHeight="1" x14ac:dyDescent="0.2">
      <c r="C737" s="48"/>
      <c r="D737" s="49"/>
      <c r="E737" s="56"/>
      <c r="F737" s="43"/>
      <c r="H737" s="45"/>
      <c r="I737" s="51"/>
    </row>
    <row r="738" spans="3:9" ht="14.1" customHeight="1" x14ac:dyDescent="0.2">
      <c r="C738" s="48"/>
      <c r="D738" s="49"/>
      <c r="E738" s="56"/>
      <c r="F738" s="43"/>
      <c r="H738" s="45"/>
      <c r="I738" s="51"/>
    </row>
    <row r="739" spans="3:9" ht="14.1" customHeight="1" x14ac:dyDescent="0.2">
      <c r="C739" s="48"/>
      <c r="D739" s="49"/>
      <c r="E739" s="56"/>
      <c r="F739" s="43"/>
      <c r="H739" s="45"/>
      <c r="I739" s="51"/>
    </row>
    <row r="740" spans="3:9" ht="14.1" customHeight="1" x14ac:dyDescent="0.2">
      <c r="C740" s="48"/>
      <c r="D740" s="49"/>
      <c r="E740" s="56"/>
      <c r="F740" s="43"/>
      <c r="H740" s="45"/>
      <c r="I740" s="51"/>
    </row>
    <row r="741" spans="3:9" ht="14.1" customHeight="1" x14ac:dyDescent="0.2">
      <c r="C741" s="48"/>
      <c r="D741" s="49"/>
      <c r="E741" s="56"/>
      <c r="F741" s="43"/>
      <c r="H741" s="45"/>
      <c r="I741" s="51"/>
    </row>
    <row r="742" spans="3:9" ht="14.1" customHeight="1" x14ac:dyDescent="0.2">
      <c r="C742" s="48"/>
      <c r="D742" s="49"/>
      <c r="E742" s="56"/>
      <c r="F742" s="43"/>
      <c r="H742" s="45"/>
      <c r="I742" s="51"/>
    </row>
    <row r="743" spans="3:9" ht="14.1" customHeight="1" x14ac:dyDescent="0.2">
      <c r="C743" s="48"/>
      <c r="D743" s="49"/>
      <c r="E743" s="56"/>
      <c r="F743" s="43"/>
      <c r="H743" s="45"/>
      <c r="I743" s="51"/>
    </row>
    <row r="744" spans="3:9" ht="14.1" customHeight="1" x14ac:dyDescent="0.2">
      <c r="C744" s="48"/>
      <c r="D744" s="49"/>
      <c r="E744" s="56"/>
      <c r="F744" s="43"/>
      <c r="H744" s="45"/>
      <c r="I744" s="51"/>
    </row>
    <row r="745" spans="3:9" ht="14.1" customHeight="1" x14ac:dyDescent="0.2">
      <c r="C745" s="48"/>
      <c r="D745" s="49"/>
      <c r="E745" s="56"/>
      <c r="F745" s="43"/>
      <c r="H745" s="45"/>
      <c r="I745" s="51"/>
    </row>
    <row r="746" spans="3:9" ht="14.1" customHeight="1" x14ac:dyDescent="0.2">
      <c r="C746" s="48"/>
      <c r="D746" s="49"/>
      <c r="E746" s="56"/>
      <c r="F746" s="43"/>
      <c r="H746" s="45"/>
      <c r="I746" s="51"/>
    </row>
    <row r="747" spans="3:9" ht="14.1" customHeight="1" x14ac:dyDescent="0.2">
      <c r="C747" s="48"/>
      <c r="D747" s="49"/>
      <c r="E747" s="56"/>
      <c r="F747" s="43"/>
      <c r="H747" s="45"/>
      <c r="I747" s="51"/>
    </row>
    <row r="748" spans="3:9" ht="14.1" customHeight="1" x14ac:dyDescent="0.2">
      <c r="C748" s="48"/>
      <c r="D748" s="49"/>
      <c r="E748" s="56"/>
      <c r="F748" s="43"/>
      <c r="H748" s="45"/>
      <c r="I748" s="51"/>
    </row>
    <row r="749" spans="3:9" ht="14.1" customHeight="1" x14ac:dyDescent="0.2">
      <c r="C749" s="48"/>
      <c r="D749" s="49"/>
      <c r="E749" s="56"/>
      <c r="F749" s="43"/>
      <c r="H749" s="45"/>
      <c r="I749" s="51"/>
    </row>
    <row r="750" spans="3:9" ht="14.1" customHeight="1" x14ac:dyDescent="0.2">
      <c r="C750" s="48"/>
      <c r="D750" s="49"/>
      <c r="E750" s="56"/>
      <c r="F750" s="43"/>
      <c r="H750" s="45"/>
      <c r="I750" s="51"/>
    </row>
    <row r="751" spans="3:9" ht="14.1" customHeight="1" x14ac:dyDescent="0.2">
      <c r="C751" s="48"/>
      <c r="D751" s="49"/>
      <c r="E751" s="56"/>
      <c r="F751" s="43"/>
      <c r="H751" s="45"/>
      <c r="I751" s="51"/>
    </row>
    <row r="752" spans="3:9" ht="14.1" customHeight="1" x14ac:dyDescent="0.2">
      <c r="C752" s="48"/>
      <c r="D752" s="49"/>
      <c r="E752" s="56"/>
      <c r="F752" s="43"/>
      <c r="H752" s="45"/>
      <c r="I752" s="51"/>
    </row>
    <row r="753" spans="3:9" ht="14.1" customHeight="1" x14ac:dyDescent="0.2">
      <c r="C753" s="48"/>
      <c r="D753" s="49"/>
      <c r="E753" s="56"/>
      <c r="F753" s="43"/>
      <c r="H753" s="45"/>
      <c r="I753" s="51"/>
    </row>
    <row r="754" spans="3:9" ht="14.1" customHeight="1" x14ac:dyDescent="0.2">
      <c r="C754" s="48"/>
      <c r="D754" s="49"/>
      <c r="E754" s="56"/>
      <c r="F754" s="43"/>
      <c r="H754" s="45"/>
      <c r="I754" s="51"/>
    </row>
    <row r="755" spans="3:9" ht="14.1" customHeight="1" x14ac:dyDescent="0.2">
      <c r="C755" s="48"/>
      <c r="D755" s="49"/>
      <c r="E755" s="56"/>
      <c r="F755" s="43"/>
      <c r="H755" s="45"/>
      <c r="I755" s="51"/>
    </row>
    <row r="756" spans="3:9" ht="14.1" customHeight="1" x14ac:dyDescent="0.2">
      <c r="C756" s="48"/>
      <c r="D756" s="49"/>
      <c r="E756" s="56"/>
      <c r="F756" s="43"/>
      <c r="H756" s="45"/>
      <c r="I756" s="51"/>
    </row>
    <row r="757" spans="3:9" ht="14.1" customHeight="1" x14ac:dyDescent="0.2">
      <c r="C757" s="48"/>
      <c r="D757" s="49"/>
      <c r="E757" s="56"/>
      <c r="F757" s="43"/>
      <c r="H757" s="45"/>
      <c r="I757" s="51"/>
    </row>
    <row r="758" spans="3:9" ht="14.1" customHeight="1" x14ac:dyDescent="0.2">
      <c r="C758" s="48"/>
      <c r="D758" s="49"/>
      <c r="E758" s="56"/>
      <c r="F758" s="43"/>
      <c r="H758" s="45"/>
      <c r="I758" s="51"/>
    </row>
    <row r="759" spans="3:9" ht="14.1" customHeight="1" x14ac:dyDescent="0.2">
      <c r="C759" s="48"/>
      <c r="D759" s="49"/>
      <c r="E759" s="56"/>
      <c r="F759" s="43"/>
      <c r="H759" s="45"/>
      <c r="I759" s="51"/>
    </row>
    <row r="760" spans="3:9" ht="14.1" customHeight="1" x14ac:dyDescent="0.2">
      <c r="C760" s="48"/>
      <c r="D760" s="49"/>
      <c r="E760" s="56"/>
      <c r="F760" s="43"/>
      <c r="H760" s="45"/>
      <c r="I760" s="51"/>
    </row>
    <row r="761" spans="3:9" ht="14.1" customHeight="1" x14ac:dyDescent="0.2">
      <c r="C761" s="48"/>
      <c r="D761" s="49"/>
      <c r="E761" s="56"/>
      <c r="F761" s="43"/>
      <c r="H761" s="45"/>
      <c r="I761" s="51"/>
    </row>
    <row r="762" spans="3:9" ht="14.1" customHeight="1" x14ac:dyDescent="0.2">
      <c r="C762" s="48"/>
      <c r="D762" s="49"/>
      <c r="E762" s="56"/>
      <c r="F762" s="43"/>
      <c r="H762" s="45"/>
      <c r="I762" s="51"/>
    </row>
    <row r="763" spans="3:9" ht="14.1" customHeight="1" x14ac:dyDescent="0.2">
      <c r="C763" s="48"/>
      <c r="D763" s="49"/>
      <c r="E763" s="56"/>
      <c r="F763" s="43"/>
      <c r="H763" s="45"/>
      <c r="I763" s="51"/>
    </row>
    <row r="764" spans="3:9" ht="14.1" customHeight="1" x14ac:dyDescent="0.2">
      <c r="C764" s="48"/>
      <c r="D764" s="49"/>
      <c r="E764" s="56"/>
      <c r="F764" s="43"/>
      <c r="H764" s="45"/>
      <c r="I764" s="51"/>
    </row>
    <row r="765" spans="3:9" ht="14.1" customHeight="1" x14ac:dyDescent="0.2">
      <c r="C765" s="48"/>
      <c r="D765" s="49"/>
      <c r="E765" s="56"/>
      <c r="F765" s="43"/>
      <c r="H765" s="45"/>
      <c r="I765" s="51"/>
    </row>
    <row r="766" spans="3:9" ht="14.1" customHeight="1" x14ac:dyDescent="0.2">
      <c r="C766" s="48"/>
      <c r="D766" s="49"/>
      <c r="E766" s="56"/>
      <c r="F766" s="43"/>
      <c r="H766" s="45"/>
      <c r="I766" s="51"/>
    </row>
    <row r="767" spans="3:9" ht="14.1" customHeight="1" x14ac:dyDescent="0.2">
      <c r="C767" s="48"/>
      <c r="D767" s="49"/>
      <c r="E767" s="56"/>
      <c r="F767" s="43"/>
      <c r="H767" s="45"/>
      <c r="I767" s="51"/>
    </row>
    <row r="768" spans="3:9" ht="14.1" customHeight="1" x14ac:dyDescent="0.2">
      <c r="C768" s="48"/>
      <c r="D768" s="49"/>
      <c r="E768" s="56"/>
      <c r="F768" s="43"/>
      <c r="H768" s="45"/>
      <c r="I768" s="51"/>
    </row>
    <row r="769" spans="3:9" ht="14.1" customHeight="1" x14ac:dyDescent="0.2">
      <c r="C769" s="48"/>
      <c r="D769" s="49"/>
      <c r="E769" s="56"/>
      <c r="F769" s="43"/>
      <c r="H769" s="45"/>
      <c r="I769" s="51"/>
    </row>
    <row r="770" spans="3:9" ht="14.1" customHeight="1" x14ac:dyDescent="0.2">
      <c r="C770" s="48"/>
      <c r="D770" s="49"/>
      <c r="E770" s="56"/>
      <c r="F770" s="43"/>
      <c r="H770" s="45"/>
      <c r="I770" s="51"/>
    </row>
    <row r="771" spans="3:9" ht="14.1" customHeight="1" x14ac:dyDescent="0.2">
      <c r="C771" s="48"/>
      <c r="D771" s="49"/>
      <c r="E771" s="56"/>
      <c r="F771" s="43"/>
      <c r="H771" s="45"/>
      <c r="I771" s="51"/>
    </row>
    <row r="772" spans="3:9" ht="14.1" customHeight="1" x14ac:dyDescent="0.2">
      <c r="C772" s="48"/>
      <c r="D772" s="49"/>
      <c r="E772" s="56"/>
      <c r="F772" s="43"/>
      <c r="H772" s="45"/>
      <c r="I772" s="51"/>
    </row>
    <row r="773" spans="3:9" ht="14.1" customHeight="1" x14ac:dyDescent="0.2">
      <c r="C773" s="48"/>
      <c r="D773" s="49"/>
      <c r="E773" s="56"/>
      <c r="F773" s="43"/>
      <c r="H773" s="45"/>
      <c r="I773" s="51"/>
    </row>
    <row r="774" spans="3:9" ht="14.1" customHeight="1" x14ac:dyDescent="0.2">
      <c r="C774" s="48"/>
      <c r="D774" s="49"/>
      <c r="E774" s="56"/>
      <c r="F774" s="43"/>
      <c r="H774" s="45"/>
      <c r="I774" s="51"/>
    </row>
    <row r="775" spans="3:9" ht="14.1" customHeight="1" x14ac:dyDescent="0.2">
      <c r="C775" s="48"/>
      <c r="D775" s="49"/>
      <c r="E775" s="56"/>
      <c r="F775" s="43"/>
      <c r="H775" s="45"/>
      <c r="I775" s="51"/>
    </row>
    <row r="776" spans="3:9" ht="14.1" customHeight="1" x14ac:dyDescent="0.2">
      <c r="C776" s="48"/>
      <c r="D776" s="49"/>
      <c r="E776" s="56"/>
      <c r="F776" s="43"/>
      <c r="H776" s="45"/>
      <c r="I776" s="51"/>
    </row>
    <row r="777" spans="3:9" ht="14.1" customHeight="1" x14ac:dyDescent="0.2">
      <c r="C777" s="48"/>
      <c r="D777" s="49"/>
      <c r="E777" s="56"/>
      <c r="F777" s="43"/>
      <c r="H777" s="45"/>
      <c r="I777" s="51"/>
    </row>
    <row r="778" spans="3:9" ht="14.1" customHeight="1" x14ac:dyDescent="0.2">
      <c r="C778" s="48"/>
      <c r="D778" s="49"/>
      <c r="E778" s="56"/>
      <c r="F778" s="43"/>
      <c r="H778" s="45"/>
      <c r="I778" s="51"/>
    </row>
    <row r="779" spans="3:9" ht="14.1" customHeight="1" x14ac:dyDescent="0.2">
      <c r="C779" s="48"/>
      <c r="D779" s="49"/>
      <c r="E779" s="56"/>
      <c r="F779" s="43"/>
      <c r="H779" s="45"/>
      <c r="I779" s="51"/>
    </row>
    <row r="780" spans="3:9" ht="14.1" customHeight="1" x14ac:dyDescent="0.2">
      <c r="C780" s="48"/>
      <c r="D780" s="49"/>
      <c r="E780" s="56"/>
      <c r="F780" s="43"/>
      <c r="H780" s="45"/>
      <c r="I780" s="51"/>
    </row>
    <row r="781" spans="3:9" ht="14.1" customHeight="1" x14ac:dyDescent="0.2">
      <c r="C781" s="48"/>
      <c r="D781" s="49"/>
      <c r="E781" s="56"/>
      <c r="F781" s="43"/>
      <c r="H781" s="45"/>
      <c r="I781" s="51"/>
    </row>
    <row r="782" spans="3:9" ht="14.1" customHeight="1" x14ac:dyDescent="0.2">
      <c r="C782" s="48"/>
      <c r="D782" s="49"/>
      <c r="E782" s="56"/>
      <c r="F782" s="43"/>
      <c r="H782" s="45"/>
      <c r="I782" s="51"/>
    </row>
    <row r="783" spans="3:9" ht="14.1" customHeight="1" x14ac:dyDescent="0.2">
      <c r="C783" s="48"/>
      <c r="D783" s="49"/>
      <c r="E783" s="56"/>
      <c r="F783" s="43"/>
      <c r="H783" s="45"/>
      <c r="I783" s="51"/>
    </row>
    <row r="784" spans="3:9" ht="14.1" customHeight="1" x14ac:dyDescent="0.2">
      <c r="C784" s="48"/>
      <c r="D784" s="49"/>
      <c r="E784" s="56"/>
      <c r="F784" s="43"/>
      <c r="H784" s="45"/>
      <c r="I784" s="51"/>
    </row>
    <row r="785" spans="3:9" ht="14.1" customHeight="1" x14ac:dyDescent="0.2">
      <c r="C785" s="48"/>
      <c r="D785" s="49"/>
      <c r="E785" s="56"/>
      <c r="F785" s="43"/>
      <c r="H785" s="45"/>
      <c r="I785" s="51"/>
    </row>
    <row r="786" spans="3:9" ht="14.1" customHeight="1" x14ac:dyDescent="0.2">
      <c r="C786" s="48"/>
      <c r="D786" s="49"/>
      <c r="E786" s="56"/>
      <c r="F786" s="43"/>
      <c r="H786" s="45"/>
      <c r="I786" s="51"/>
    </row>
    <row r="787" spans="3:9" ht="14.1" customHeight="1" x14ac:dyDescent="0.2">
      <c r="C787" s="48"/>
      <c r="D787" s="49"/>
      <c r="E787" s="56"/>
      <c r="F787" s="43"/>
      <c r="H787" s="45"/>
      <c r="I787" s="51"/>
    </row>
    <row r="788" spans="3:9" ht="14.1" customHeight="1" x14ac:dyDescent="0.2">
      <c r="C788" s="48"/>
      <c r="D788" s="49"/>
      <c r="E788" s="56"/>
      <c r="F788" s="43"/>
      <c r="H788" s="45"/>
      <c r="I788" s="51"/>
    </row>
    <row r="789" spans="3:9" ht="14.1" customHeight="1" x14ac:dyDescent="0.2">
      <c r="C789" s="48"/>
      <c r="D789" s="49"/>
      <c r="E789" s="56"/>
      <c r="F789" s="43"/>
      <c r="H789" s="45"/>
      <c r="I789" s="51"/>
    </row>
    <row r="790" spans="3:9" ht="14.1" customHeight="1" x14ac:dyDescent="0.2">
      <c r="C790" s="48"/>
      <c r="D790" s="49"/>
      <c r="E790" s="56"/>
      <c r="F790" s="43"/>
      <c r="H790" s="45"/>
      <c r="I790" s="51"/>
    </row>
    <row r="791" spans="3:9" ht="14.1" customHeight="1" x14ac:dyDescent="0.2">
      <c r="C791" s="48"/>
      <c r="D791" s="49"/>
      <c r="E791" s="56"/>
      <c r="F791" s="43"/>
      <c r="H791" s="45"/>
      <c r="I791" s="51"/>
    </row>
    <row r="792" spans="3:9" ht="14.1" customHeight="1" x14ac:dyDescent="0.2">
      <c r="C792" s="48"/>
      <c r="D792" s="49"/>
      <c r="E792" s="56"/>
      <c r="F792" s="43"/>
      <c r="H792" s="45"/>
      <c r="I792" s="51"/>
    </row>
    <row r="793" spans="3:9" ht="14.1" customHeight="1" x14ac:dyDescent="0.2">
      <c r="C793" s="48"/>
      <c r="D793" s="49"/>
      <c r="E793" s="56"/>
      <c r="F793" s="43"/>
      <c r="H793" s="45"/>
      <c r="I793" s="51"/>
    </row>
    <row r="794" spans="3:9" ht="14.1" customHeight="1" x14ac:dyDescent="0.2">
      <c r="C794" s="48"/>
      <c r="D794" s="49"/>
      <c r="E794" s="56"/>
      <c r="F794" s="43"/>
      <c r="H794" s="45"/>
      <c r="I794" s="51"/>
    </row>
    <row r="795" spans="3:9" ht="14.1" customHeight="1" x14ac:dyDescent="0.2">
      <c r="C795" s="48"/>
      <c r="D795" s="49"/>
      <c r="E795" s="56"/>
      <c r="F795" s="43"/>
      <c r="H795" s="45"/>
      <c r="I795" s="51"/>
    </row>
    <row r="796" spans="3:9" ht="14.1" customHeight="1" x14ac:dyDescent="0.2">
      <c r="C796" s="48"/>
      <c r="D796" s="49"/>
      <c r="E796" s="56"/>
      <c r="F796" s="43"/>
      <c r="H796" s="45"/>
      <c r="I796" s="51"/>
    </row>
    <row r="797" spans="3:9" ht="14.1" customHeight="1" x14ac:dyDescent="0.2">
      <c r="C797" s="48"/>
      <c r="D797" s="49"/>
      <c r="E797" s="56"/>
      <c r="F797" s="43"/>
      <c r="H797" s="45"/>
      <c r="I797" s="51"/>
    </row>
    <row r="798" spans="3:9" ht="14.1" customHeight="1" x14ac:dyDescent="0.2">
      <c r="C798" s="48"/>
      <c r="D798" s="49"/>
      <c r="E798" s="56"/>
      <c r="F798" s="43"/>
      <c r="H798" s="45"/>
      <c r="I798" s="51"/>
    </row>
    <row r="799" spans="3:9" ht="14.1" customHeight="1" x14ac:dyDescent="0.2">
      <c r="C799" s="48"/>
      <c r="D799" s="49"/>
      <c r="E799" s="56"/>
      <c r="F799" s="43"/>
      <c r="H799" s="45"/>
      <c r="I799" s="51"/>
    </row>
    <row r="800" spans="3:9" ht="14.1" customHeight="1" x14ac:dyDescent="0.2">
      <c r="C800" s="48"/>
      <c r="D800" s="49"/>
      <c r="E800" s="56"/>
      <c r="F800" s="43"/>
      <c r="H800" s="45"/>
      <c r="I800" s="51"/>
    </row>
    <row r="801" spans="3:9" ht="14.1" customHeight="1" x14ac:dyDescent="0.2">
      <c r="C801" s="48"/>
      <c r="D801" s="49"/>
      <c r="E801" s="56"/>
      <c r="F801" s="43"/>
      <c r="H801" s="45"/>
      <c r="I801" s="51"/>
    </row>
    <row r="802" spans="3:9" ht="14.1" customHeight="1" x14ac:dyDescent="0.2">
      <c r="C802" s="48"/>
      <c r="D802" s="49"/>
      <c r="E802" s="56"/>
      <c r="F802" s="43"/>
      <c r="H802" s="45"/>
      <c r="I802" s="51"/>
    </row>
    <row r="803" spans="3:9" ht="14.1" customHeight="1" x14ac:dyDescent="0.2">
      <c r="C803" s="48"/>
      <c r="D803" s="49"/>
      <c r="E803" s="56"/>
      <c r="F803" s="43"/>
      <c r="H803" s="45"/>
      <c r="I803" s="51"/>
    </row>
    <row r="804" spans="3:9" ht="14.1" customHeight="1" x14ac:dyDescent="0.2">
      <c r="C804" s="48"/>
      <c r="D804" s="49"/>
      <c r="E804" s="56"/>
      <c r="F804" s="43"/>
      <c r="H804" s="45"/>
      <c r="I804" s="51"/>
    </row>
    <row r="805" spans="3:9" ht="14.1" customHeight="1" x14ac:dyDescent="0.2">
      <c r="C805" s="48"/>
      <c r="D805" s="49"/>
      <c r="E805" s="56"/>
      <c r="F805" s="43"/>
      <c r="H805" s="45"/>
      <c r="I805" s="51"/>
    </row>
    <row r="806" spans="3:9" ht="14.1" customHeight="1" x14ac:dyDescent="0.2">
      <c r="C806" s="48"/>
      <c r="D806" s="49"/>
      <c r="E806" s="56"/>
      <c r="F806" s="43"/>
      <c r="H806" s="45"/>
      <c r="I806" s="51"/>
    </row>
    <row r="807" spans="3:9" ht="14.1" customHeight="1" x14ac:dyDescent="0.2">
      <c r="C807" s="48"/>
      <c r="D807" s="49"/>
      <c r="E807" s="56"/>
      <c r="F807" s="43"/>
      <c r="H807" s="45"/>
      <c r="I807" s="51"/>
    </row>
    <row r="808" spans="3:9" ht="14.1" customHeight="1" x14ac:dyDescent="0.2">
      <c r="C808" s="48"/>
      <c r="D808" s="49"/>
      <c r="E808" s="56"/>
      <c r="F808" s="43"/>
      <c r="H808" s="45"/>
      <c r="I808" s="51"/>
    </row>
    <row r="809" spans="3:9" ht="14.1" customHeight="1" x14ac:dyDescent="0.2">
      <c r="C809" s="48"/>
      <c r="D809" s="49"/>
      <c r="E809" s="56"/>
      <c r="F809" s="43"/>
      <c r="H809" s="45"/>
      <c r="I809" s="51"/>
    </row>
    <row r="810" spans="3:9" ht="14.1" customHeight="1" x14ac:dyDescent="0.2">
      <c r="C810" s="48"/>
      <c r="D810" s="49"/>
      <c r="E810" s="56"/>
      <c r="F810" s="43"/>
      <c r="H810" s="45"/>
      <c r="I810" s="51"/>
    </row>
    <row r="811" spans="3:9" ht="14.1" customHeight="1" x14ac:dyDescent="0.2">
      <c r="C811" s="48"/>
      <c r="D811" s="49"/>
      <c r="E811" s="56"/>
      <c r="F811" s="43"/>
      <c r="H811" s="45"/>
      <c r="I811" s="51"/>
    </row>
    <row r="812" spans="3:9" ht="14.1" customHeight="1" x14ac:dyDescent="0.2">
      <c r="C812" s="48"/>
      <c r="D812" s="49"/>
      <c r="E812" s="56"/>
      <c r="F812" s="43"/>
      <c r="H812" s="45"/>
      <c r="I812" s="51"/>
    </row>
    <row r="813" spans="3:9" ht="14.1" customHeight="1" x14ac:dyDescent="0.2">
      <c r="C813" s="48"/>
      <c r="D813" s="49"/>
      <c r="E813" s="56"/>
      <c r="F813" s="43"/>
      <c r="H813" s="45"/>
      <c r="I813" s="51"/>
    </row>
    <row r="814" spans="3:9" ht="14.1" customHeight="1" x14ac:dyDescent="0.2">
      <c r="C814" s="48"/>
      <c r="D814" s="49"/>
      <c r="E814" s="56"/>
      <c r="F814" s="43"/>
      <c r="H814" s="45"/>
      <c r="I814" s="51"/>
    </row>
    <row r="815" spans="3:9" ht="14.1" customHeight="1" x14ac:dyDescent="0.2">
      <c r="C815" s="48"/>
      <c r="D815" s="49"/>
      <c r="E815" s="56"/>
      <c r="F815" s="43"/>
      <c r="H815" s="45"/>
      <c r="I815" s="51"/>
    </row>
    <row r="816" spans="3:9" ht="14.1" customHeight="1" x14ac:dyDescent="0.2">
      <c r="C816" s="48"/>
      <c r="D816" s="49"/>
      <c r="E816" s="56"/>
      <c r="F816" s="43"/>
      <c r="H816" s="45"/>
      <c r="I816" s="51"/>
    </row>
    <row r="817" spans="3:9" ht="14.1" customHeight="1" x14ac:dyDescent="0.2">
      <c r="C817" s="48"/>
      <c r="D817" s="49"/>
      <c r="E817" s="56"/>
      <c r="F817" s="43"/>
      <c r="H817" s="45"/>
      <c r="I817" s="51"/>
    </row>
    <row r="818" spans="3:9" ht="14.1" customHeight="1" x14ac:dyDescent="0.2">
      <c r="C818" s="48"/>
      <c r="D818" s="49"/>
      <c r="E818" s="56"/>
      <c r="F818" s="43"/>
      <c r="H818" s="45"/>
      <c r="I818" s="51"/>
    </row>
    <row r="819" spans="3:9" ht="14.1" customHeight="1" x14ac:dyDescent="0.2">
      <c r="C819" s="48"/>
      <c r="D819" s="49"/>
      <c r="E819" s="56"/>
      <c r="F819" s="43"/>
      <c r="H819" s="45"/>
      <c r="I819" s="51"/>
    </row>
    <row r="820" spans="3:9" ht="14.1" customHeight="1" x14ac:dyDescent="0.2">
      <c r="C820" s="48"/>
      <c r="D820" s="49"/>
      <c r="E820" s="56"/>
      <c r="F820" s="43"/>
      <c r="H820" s="45"/>
      <c r="I820" s="51"/>
    </row>
    <row r="821" spans="3:9" ht="14.1" customHeight="1" x14ac:dyDescent="0.2">
      <c r="C821" s="48"/>
      <c r="D821" s="49"/>
      <c r="E821" s="56"/>
      <c r="F821" s="43"/>
      <c r="H821" s="45"/>
      <c r="I821" s="51"/>
    </row>
    <row r="822" spans="3:9" ht="14.1" customHeight="1" x14ac:dyDescent="0.2">
      <c r="C822" s="48"/>
      <c r="D822" s="49"/>
      <c r="E822" s="56"/>
      <c r="F822" s="43"/>
      <c r="H822" s="45"/>
      <c r="I822" s="51"/>
    </row>
    <row r="823" spans="3:9" ht="14.1" customHeight="1" x14ac:dyDescent="0.2">
      <c r="C823" s="48"/>
      <c r="D823" s="49"/>
      <c r="E823" s="56"/>
      <c r="F823" s="43"/>
      <c r="H823" s="45"/>
      <c r="I823" s="51"/>
    </row>
    <row r="824" spans="3:9" ht="14.1" customHeight="1" x14ac:dyDescent="0.2">
      <c r="C824" s="48"/>
      <c r="D824" s="49"/>
      <c r="E824" s="56"/>
      <c r="F824" s="43"/>
      <c r="H824" s="45"/>
      <c r="I824" s="51"/>
    </row>
    <row r="825" spans="3:9" ht="14.1" customHeight="1" x14ac:dyDescent="0.2">
      <c r="C825" s="48"/>
      <c r="D825" s="49"/>
      <c r="E825" s="56"/>
      <c r="F825" s="43"/>
      <c r="H825" s="45"/>
      <c r="I825" s="51"/>
    </row>
    <row r="826" spans="3:9" ht="14.1" customHeight="1" x14ac:dyDescent="0.2">
      <c r="C826" s="48"/>
      <c r="D826" s="49"/>
      <c r="E826" s="56"/>
      <c r="F826" s="43"/>
      <c r="H826" s="45"/>
      <c r="I826" s="51"/>
    </row>
    <row r="827" spans="3:9" ht="14.1" customHeight="1" x14ac:dyDescent="0.2">
      <c r="C827" s="48"/>
      <c r="D827" s="49"/>
      <c r="E827" s="56"/>
      <c r="F827" s="43"/>
      <c r="H827" s="45"/>
      <c r="I827" s="51"/>
    </row>
    <row r="828" spans="3:9" ht="14.1" customHeight="1" x14ac:dyDescent="0.2">
      <c r="C828" s="48"/>
      <c r="D828" s="49"/>
      <c r="E828" s="56"/>
      <c r="F828" s="43"/>
      <c r="H828" s="45"/>
      <c r="I828" s="51"/>
    </row>
    <row r="829" spans="3:9" ht="14.1" customHeight="1" x14ac:dyDescent="0.2">
      <c r="C829" s="48"/>
      <c r="D829" s="49"/>
      <c r="E829" s="56"/>
      <c r="F829" s="43"/>
      <c r="H829" s="45"/>
      <c r="I829" s="51"/>
    </row>
    <row r="830" spans="3:9" ht="14.1" customHeight="1" x14ac:dyDescent="0.2">
      <c r="C830" s="48"/>
      <c r="D830" s="49"/>
      <c r="E830" s="56"/>
      <c r="F830" s="43"/>
      <c r="H830" s="45"/>
      <c r="I830" s="51"/>
    </row>
    <row r="831" spans="3:9" ht="14.1" customHeight="1" x14ac:dyDescent="0.2">
      <c r="C831" s="48"/>
      <c r="D831" s="49"/>
      <c r="E831" s="56"/>
      <c r="F831" s="43"/>
      <c r="H831" s="45"/>
      <c r="I831" s="51"/>
    </row>
    <row r="832" spans="3:9" ht="14.1" customHeight="1" x14ac:dyDescent="0.2">
      <c r="C832" s="48"/>
      <c r="D832" s="49"/>
      <c r="E832" s="56"/>
      <c r="F832" s="43"/>
      <c r="H832" s="45"/>
      <c r="I832" s="51"/>
    </row>
    <row r="833" spans="3:9" ht="14.1" customHeight="1" x14ac:dyDescent="0.2">
      <c r="C833" s="48"/>
      <c r="D833" s="49"/>
      <c r="E833" s="56"/>
      <c r="F833" s="43"/>
      <c r="H833" s="45"/>
      <c r="I833" s="51"/>
    </row>
    <row r="834" spans="3:9" ht="14.1" customHeight="1" x14ac:dyDescent="0.2">
      <c r="C834" s="48"/>
      <c r="D834" s="49"/>
      <c r="E834" s="56"/>
      <c r="F834" s="43"/>
      <c r="H834" s="45"/>
      <c r="I834" s="51"/>
    </row>
    <row r="835" spans="3:9" ht="14.1" customHeight="1" x14ac:dyDescent="0.2">
      <c r="C835" s="48"/>
      <c r="D835" s="49"/>
      <c r="E835" s="56"/>
      <c r="F835" s="43"/>
      <c r="H835" s="45"/>
      <c r="I835" s="51"/>
    </row>
    <row r="836" spans="3:9" ht="14.1" customHeight="1" x14ac:dyDescent="0.2">
      <c r="C836" s="48"/>
      <c r="D836" s="49"/>
      <c r="E836" s="56"/>
      <c r="F836" s="43"/>
      <c r="H836" s="45"/>
      <c r="I836" s="51"/>
    </row>
    <row r="837" spans="3:9" ht="14.1" customHeight="1" x14ac:dyDescent="0.2">
      <c r="C837" s="48"/>
      <c r="D837" s="49"/>
      <c r="E837" s="56"/>
      <c r="F837" s="43"/>
      <c r="H837" s="45"/>
      <c r="I837" s="51"/>
    </row>
    <row r="838" spans="3:9" ht="14.1" customHeight="1" x14ac:dyDescent="0.2">
      <c r="C838" s="48"/>
      <c r="D838" s="49"/>
      <c r="E838" s="56"/>
      <c r="F838" s="43"/>
      <c r="H838" s="45"/>
      <c r="I838" s="51"/>
    </row>
    <row r="839" spans="3:9" ht="14.1" customHeight="1" x14ac:dyDescent="0.2">
      <c r="C839" s="48"/>
      <c r="D839" s="49"/>
      <c r="E839" s="56"/>
      <c r="F839" s="43"/>
      <c r="H839" s="45"/>
      <c r="I839" s="51"/>
    </row>
    <row r="840" spans="3:9" ht="14.1" customHeight="1" x14ac:dyDescent="0.2">
      <c r="C840" s="48"/>
      <c r="D840" s="49"/>
      <c r="E840" s="56"/>
      <c r="F840" s="43"/>
      <c r="H840" s="45"/>
      <c r="I840" s="51"/>
    </row>
    <row r="841" spans="3:9" ht="14.1" customHeight="1" x14ac:dyDescent="0.2">
      <c r="C841" s="48"/>
      <c r="D841" s="49"/>
      <c r="E841" s="56"/>
      <c r="F841" s="43"/>
      <c r="H841" s="45"/>
      <c r="I841" s="51"/>
    </row>
    <row r="842" spans="3:9" ht="14.1" customHeight="1" x14ac:dyDescent="0.2">
      <c r="C842" s="48"/>
      <c r="D842" s="49"/>
      <c r="E842" s="56"/>
      <c r="F842" s="43"/>
      <c r="H842" s="45"/>
      <c r="I842" s="51"/>
    </row>
    <row r="843" spans="3:9" ht="14.1" customHeight="1" x14ac:dyDescent="0.2">
      <c r="C843" s="48"/>
      <c r="D843" s="49"/>
      <c r="E843" s="56"/>
      <c r="F843" s="43"/>
      <c r="H843" s="45"/>
      <c r="I843" s="51"/>
    </row>
    <row r="844" spans="3:9" ht="14.1" customHeight="1" x14ac:dyDescent="0.2">
      <c r="C844" s="48"/>
      <c r="D844" s="49"/>
      <c r="E844" s="56"/>
      <c r="F844" s="43"/>
      <c r="H844" s="45"/>
      <c r="I844" s="51"/>
    </row>
    <row r="845" spans="3:9" ht="14.1" customHeight="1" x14ac:dyDescent="0.2">
      <c r="C845" s="48"/>
      <c r="D845" s="49"/>
      <c r="E845" s="56"/>
      <c r="F845" s="43"/>
      <c r="H845" s="45"/>
      <c r="I845" s="51"/>
    </row>
    <row r="846" spans="3:9" ht="14.1" customHeight="1" x14ac:dyDescent="0.2">
      <c r="C846" s="48"/>
      <c r="D846" s="49"/>
      <c r="E846" s="56"/>
      <c r="F846" s="43"/>
      <c r="H846" s="45"/>
      <c r="I846" s="51"/>
    </row>
    <row r="847" spans="3:9" ht="14.1" customHeight="1" x14ac:dyDescent="0.2">
      <c r="C847" s="48"/>
      <c r="D847" s="49"/>
      <c r="E847" s="56"/>
      <c r="F847" s="43"/>
      <c r="H847" s="45"/>
      <c r="I847" s="51"/>
    </row>
    <row r="848" spans="3:9" ht="14.1" customHeight="1" x14ac:dyDescent="0.2">
      <c r="C848" s="48"/>
      <c r="D848" s="49"/>
      <c r="E848" s="56"/>
      <c r="F848" s="43"/>
      <c r="H848" s="45"/>
      <c r="I848" s="51"/>
    </row>
    <row r="849" spans="3:9" ht="14.1" customHeight="1" x14ac:dyDescent="0.2">
      <c r="C849" s="48"/>
      <c r="D849" s="49"/>
      <c r="E849" s="56"/>
      <c r="F849" s="43"/>
      <c r="H849" s="45"/>
      <c r="I849" s="51"/>
    </row>
    <row r="850" spans="3:9" ht="14.1" customHeight="1" x14ac:dyDescent="0.2">
      <c r="C850" s="48"/>
      <c r="D850" s="49"/>
      <c r="E850" s="56"/>
      <c r="F850" s="43"/>
      <c r="H850" s="45"/>
      <c r="I850" s="51"/>
    </row>
    <row r="851" spans="3:9" ht="14.1" customHeight="1" x14ac:dyDescent="0.2">
      <c r="C851" s="48"/>
      <c r="D851" s="49"/>
      <c r="E851" s="56"/>
      <c r="F851" s="43"/>
      <c r="H851" s="45"/>
      <c r="I851" s="51"/>
    </row>
    <row r="852" spans="3:9" ht="14.1" customHeight="1" x14ac:dyDescent="0.2">
      <c r="C852" s="48"/>
      <c r="D852" s="49"/>
      <c r="E852" s="56"/>
      <c r="F852" s="43"/>
      <c r="H852" s="45"/>
      <c r="I852" s="51"/>
    </row>
    <row r="853" spans="3:9" ht="14.1" customHeight="1" x14ac:dyDescent="0.2">
      <c r="C853" s="48"/>
      <c r="D853" s="49"/>
      <c r="E853" s="56"/>
      <c r="F853" s="43"/>
      <c r="H853" s="45"/>
      <c r="I853" s="51"/>
    </row>
    <row r="854" spans="3:9" ht="14.1" customHeight="1" x14ac:dyDescent="0.2">
      <c r="C854" s="48"/>
      <c r="D854" s="49"/>
      <c r="E854" s="56"/>
      <c r="F854" s="43"/>
      <c r="H854" s="45"/>
      <c r="I854" s="51"/>
    </row>
    <row r="855" spans="3:9" ht="14.1" customHeight="1" x14ac:dyDescent="0.2">
      <c r="C855" s="48"/>
      <c r="D855" s="49"/>
      <c r="E855" s="56"/>
      <c r="F855" s="43"/>
      <c r="H855" s="45"/>
      <c r="I855" s="51"/>
    </row>
    <row r="856" spans="3:9" ht="14.1" customHeight="1" x14ac:dyDescent="0.2">
      <c r="C856" s="48"/>
      <c r="D856" s="49"/>
      <c r="E856" s="56"/>
      <c r="F856" s="43"/>
      <c r="H856" s="45"/>
      <c r="I856" s="51"/>
    </row>
    <row r="857" spans="3:9" ht="14.1" customHeight="1" x14ac:dyDescent="0.2">
      <c r="C857" s="48"/>
      <c r="D857" s="49"/>
      <c r="E857" s="56"/>
      <c r="F857" s="43"/>
      <c r="H857" s="45"/>
      <c r="I857" s="51"/>
    </row>
    <row r="858" spans="3:9" ht="14.1" customHeight="1" x14ac:dyDescent="0.2">
      <c r="C858" s="48"/>
      <c r="D858" s="49"/>
      <c r="E858" s="56"/>
      <c r="F858" s="43"/>
      <c r="H858" s="45"/>
      <c r="I858" s="51"/>
    </row>
    <row r="859" spans="3:9" ht="14.1" customHeight="1" x14ac:dyDescent="0.2">
      <c r="C859" s="48"/>
      <c r="D859" s="49"/>
      <c r="E859" s="56"/>
      <c r="F859" s="43"/>
      <c r="H859" s="45"/>
      <c r="I859" s="51"/>
    </row>
    <row r="860" spans="3:9" ht="14.1" customHeight="1" x14ac:dyDescent="0.2">
      <c r="C860" s="48"/>
      <c r="D860" s="49"/>
      <c r="E860" s="56"/>
      <c r="F860" s="43"/>
      <c r="H860" s="45"/>
      <c r="I860" s="51"/>
    </row>
    <row r="861" spans="3:9" ht="14.1" customHeight="1" x14ac:dyDescent="0.2">
      <c r="C861" s="48"/>
      <c r="D861" s="49"/>
      <c r="E861" s="56"/>
      <c r="F861" s="43"/>
      <c r="H861" s="45"/>
      <c r="I861" s="51"/>
    </row>
    <row r="862" spans="3:9" ht="14.1" customHeight="1" x14ac:dyDescent="0.2">
      <c r="C862" s="48"/>
      <c r="D862" s="49"/>
      <c r="E862" s="56"/>
      <c r="F862" s="43"/>
      <c r="H862" s="45"/>
      <c r="I862" s="51"/>
    </row>
    <row r="863" spans="3:9" ht="14.1" customHeight="1" x14ac:dyDescent="0.2">
      <c r="C863" s="48"/>
      <c r="D863" s="49"/>
      <c r="E863" s="56"/>
      <c r="F863" s="43"/>
      <c r="H863" s="45"/>
      <c r="I863" s="51"/>
    </row>
    <row r="864" spans="3:9" ht="14.1" customHeight="1" x14ac:dyDescent="0.2">
      <c r="C864" s="48"/>
      <c r="D864" s="49"/>
      <c r="E864" s="56"/>
      <c r="F864" s="43"/>
      <c r="H864" s="45"/>
      <c r="I864" s="51"/>
    </row>
    <row r="865" spans="3:9" ht="14.1" customHeight="1" x14ac:dyDescent="0.2">
      <c r="C865" s="48"/>
      <c r="D865" s="49"/>
      <c r="E865" s="56"/>
      <c r="F865" s="43"/>
      <c r="H865" s="45"/>
      <c r="I865" s="51"/>
    </row>
    <row r="866" spans="3:9" ht="14.1" customHeight="1" x14ac:dyDescent="0.2">
      <c r="C866" s="48"/>
      <c r="D866" s="49"/>
      <c r="E866" s="56"/>
      <c r="F866" s="43"/>
      <c r="H866" s="45"/>
      <c r="I866" s="51"/>
    </row>
    <row r="867" spans="3:9" ht="14.1" customHeight="1" x14ac:dyDescent="0.2">
      <c r="C867" s="48"/>
      <c r="D867" s="49"/>
      <c r="E867" s="56"/>
      <c r="F867" s="43"/>
      <c r="H867" s="45"/>
      <c r="I867" s="51"/>
    </row>
    <row r="868" spans="3:9" ht="14.1" customHeight="1" x14ac:dyDescent="0.2">
      <c r="C868" s="48"/>
      <c r="D868" s="49"/>
      <c r="E868" s="56"/>
      <c r="F868" s="43"/>
      <c r="H868" s="45"/>
      <c r="I868" s="51"/>
    </row>
    <row r="869" spans="3:9" ht="14.1" customHeight="1" x14ac:dyDescent="0.2">
      <c r="C869" s="48"/>
      <c r="D869" s="49"/>
      <c r="E869" s="56"/>
      <c r="F869" s="43"/>
      <c r="H869" s="45"/>
      <c r="I869" s="51"/>
    </row>
    <row r="870" spans="3:9" ht="14.1" customHeight="1" x14ac:dyDescent="0.2">
      <c r="C870" s="48"/>
      <c r="D870" s="49"/>
      <c r="E870" s="56"/>
      <c r="F870" s="43"/>
      <c r="H870" s="45"/>
      <c r="I870" s="51"/>
    </row>
    <row r="871" spans="3:9" ht="14.1" customHeight="1" x14ac:dyDescent="0.2">
      <c r="C871" s="48"/>
      <c r="D871" s="49"/>
      <c r="E871" s="56"/>
      <c r="F871" s="43"/>
      <c r="H871" s="45"/>
      <c r="I871" s="51"/>
    </row>
    <row r="872" spans="3:9" ht="14.1" customHeight="1" x14ac:dyDescent="0.2">
      <c r="C872" s="48"/>
      <c r="D872" s="49"/>
      <c r="E872" s="56"/>
      <c r="F872" s="43"/>
      <c r="H872" s="45"/>
      <c r="I872" s="51"/>
    </row>
    <row r="873" spans="3:9" ht="14.1" customHeight="1" x14ac:dyDescent="0.2">
      <c r="C873" s="48"/>
      <c r="D873" s="49"/>
      <c r="E873" s="56"/>
      <c r="F873" s="43"/>
      <c r="H873" s="45"/>
      <c r="I873" s="51"/>
    </row>
    <row r="874" spans="3:9" ht="14.1" customHeight="1" x14ac:dyDescent="0.2">
      <c r="C874" s="48"/>
      <c r="D874" s="49"/>
      <c r="E874" s="56"/>
      <c r="F874" s="43"/>
      <c r="H874" s="45"/>
      <c r="I874" s="51"/>
    </row>
    <row r="875" spans="3:9" ht="14.1" customHeight="1" x14ac:dyDescent="0.2">
      <c r="C875" s="48"/>
      <c r="D875" s="49"/>
      <c r="E875" s="56"/>
      <c r="F875" s="43"/>
      <c r="H875" s="45"/>
      <c r="I875" s="51"/>
    </row>
    <row r="876" spans="3:9" ht="14.1" customHeight="1" x14ac:dyDescent="0.2">
      <c r="C876" s="48"/>
      <c r="D876" s="49"/>
      <c r="E876" s="56"/>
      <c r="F876" s="43"/>
      <c r="H876" s="45"/>
      <c r="I876" s="51"/>
    </row>
    <row r="877" spans="3:9" ht="14.1" customHeight="1" x14ac:dyDescent="0.2">
      <c r="C877" s="48"/>
      <c r="D877" s="49"/>
      <c r="E877" s="56"/>
      <c r="F877" s="43"/>
      <c r="H877" s="45"/>
      <c r="I877" s="51"/>
    </row>
    <row r="878" spans="3:9" ht="14.1" customHeight="1" x14ac:dyDescent="0.2">
      <c r="C878" s="48"/>
      <c r="D878" s="49"/>
      <c r="E878" s="56"/>
      <c r="F878" s="43"/>
      <c r="H878" s="45"/>
      <c r="I878" s="51"/>
    </row>
    <row r="879" spans="3:9" ht="14.1" customHeight="1" x14ac:dyDescent="0.2">
      <c r="C879" s="48"/>
      <c r="D879" s="49"/>
      <c r="E879" s="56"/>
      <c r="F879" s="43"/>
      <c r="H879" s="45"/>
      <c r="I879" s="51"/>
    </row>
    <row r="880" spans="3:9" ht="14.1" customHeight="1" x14ac:dyDescent="0.2">
      <c r="C880" s="48"/>
      <c r="D880" s="49"/>
      <c r="E880" s="56"/>
      <c r="F880" s="43"/>
      <c r="H880" s="45"/>
      <c r="I880" s="51"/>
    </row>
    <row r="881" spans="3:9" ht="14.1" customHeight="1" x14ac:dyDescent="0.2">
      <c r="C881" s="48"/>
      <c r="D881" s="49"/>
      <c r="E881" s="56"/>
      <c r="F881" s="43"/>
      <c r="H881" s="45"/>
      <c r="I881" s="51"/>
    </row>
    <row r="882" spans="3:9" ht="14.1" customHeight="1" x14ac:dyDescent="0.2">
      <c r="C882" s="48"/>
      <c r="D882" s="49"/>
      <c r="E882" s="56"/>
      <c r="F882" s="43"/>
      <c r="H882" s="45"/>
      <c r="I882" s="51"/>
    </row>
    <row r="883" spans="3:9" ht="14.1" customHeight="1" x14ac:dyDescent="0.2">
      <c r="C883" s="48"/>
      <c r="D883" s="49"/>
      <c r="E883" s="56"/>
      <c r="F883" s="43"/>
      <c r="H883" s="45"/>
      <c r="I883" s="51"/>
    </row>
    <row r="884" spans="3:9" ht="14.1" customHeight="1" x14ac:dyDescent="0.2">
      <c r="C884" s="48"/>
      <c r="D884" s="49"/>
      <c r="E884" s="56"/>
      <c r="F884" s="43"/>
      <c r="H884" s="45"/>
      <c r="I884" s="51"/>
    </row>
    <row r="885" spans="3:9" ht="14.1" customHeight="1" x14ac:dyDescent="0.2">
      <c r="C885" s="48"/>
      <c r="D885" s="49"/>
      <c r="E885" s="56"/>
      <c r="F885" s="43"/>
      <c r="H885" s="45"/>
      <c r="I885" s="51"/>
    </row>
    <row r="886" spans="3:9" ht="14.1" customHeight="1" x14ac:dyDescent="0.2">
      <c r="C886" s="48"/>
      <c r="D886" s="49"/>
      <c r="E886" s="56"/>
      <c r="F886" s="43"/>
      <c r="H886" s="45"/>
      <c r="I886" s="51"/>
    </row>
    <row r="887" spans="3:9" ht="14.1" customHeight="1" x14ac:dyDescent="0.2">
      <c r="C887" s="48"/>
      <c r="D887" s="49"/>
      <c r="E887" s="56"/>
      <c r="F887" s="43"/>
      <c r="H887" s="45"/>
      <c r="I887" s="51"/>
    </row>
    <row r="888" spans="3:9" ht="14.1" customHeight="1" x14ac:dyDescent="0.2">
      <c r="C888" s="48"/>
      <c r="D888" s="49"/>
      <c r="E888" s="56"/>
      <c r="F888" s="43"/>
      <c r="H888" s="45"/>
      <c r="I888" s="51"/>
    </row>
    <row r="889" spans="3:9" ht="14.1" customHeight="1" x14ac:dyDescent="0.2">
      <c r="C889" s="48"/>
      <c r="D889" s="49"/>
      <c r="E889" s="56"/>
      <c r="F889" s="43"/>
      <c r="H889" s="45"/>
      <c r="I889" s="51"/>
    </row>
    <row r="890" spans="3:9" ht="14.1" customHeight="1" x14ac:dyDescent="0.2">
      <c r="C890" s="48"/>
      <c r="D890" s="49"/>
      <c r="E890" s="56"/>
      <c r="F890" s="43"/>
      <c r="H890" s="45"/>
      <c r="I890" s="51"/>
    </row>
    <row r="891" spans="3:9" ht="14.1" customHeight="1" x14ac:dyDescent="0.2">
      <c r="C891" s="48"/>
      <c r="D891" s="49"/>
      <c r="E891" s="56"/>
      <c r="F891" s="43"/>
      <c r="H891" s="45"/>
      <c r="I891" s="51"/>
    </row>
    <row r="892" spans="3:9" ht="14.1" customHeight="1" x14ac:dyDescent="0.2">
      <c r="C892" s="48"/>
      <c r="D892" s="49"/>
      <c r="E892" s="56"/>
      <c r="F892" s="43"/>
      <c r="H892" s="45"/>
      <c r="I892" s="51"/>
    </row>
    <row r="893" spans="3:9" ht="14.1" customHeight="1" x14ac:dyDescent="0.2">
      <c r="C893" s="48"/>
      <c r="D893" s="49"/>
      <c r="E893" s="56"/>
      <c r="F893" s="43"/>
      <c r="H893" s="45"/>
      <c r="I893" s="51"/>
    </row>
    <row r="894" spans="3:9" ht="14.1" customHeight="1" x14ac:dyDescent="0.2">
      <c r="C894" s="48"/>
      <c r="D894" s="49"/>
      <c r="E894" s="56"/>
      <c r="F894" s="43"/>
      <c r="H894" s="45"/>
      <c r="I894" s="51"/>
    </row>
    <row r="895" spans="3:9" ht="14.1" customHeight="1" x14ac:dyDescent="0.2">
      <c r="C895" s="48"/>
      <c r="D895" s="49"/>
      <c r="E895" s="56"/>
      <c r="F895" s="43"/>
      <c r="H895" s="45"/>
      <c r="I895" s="51"/>
    </row>
    <row r="896" spans="3:9" ht="14.1" customHeight="1" x14ac:dyDescent="0.2">
      <c r="C896" s="48"/>
      <c r="D896" s="49"/>
      <c r="E896" s="56"/>
      <c r="F896" s="43"/>
      <c r="H896" s="45"/>
      <c r="I896" s="51"/>
    </row>
    <row r="897" spans="3:9" ht="14.1" customHeight="1" x14ac:dyDescent="0.2">
      <c r="C897" s="48"/>
      <c r="D897" s="49"/>
      <c r="E897" s="56"/>
      <c r="F897" s="43"/>
      <c r="H897" s="45"/>
      <c r="I897" s="51"/>
    </row>
    <row r="898" spans="3:9" ht="14.1" customHeight="1" x14ac:dyDescent="0.2">
      <c r="C898" s="48"/>
      <c r="D898" s="49"/>
      <c r="E898" s="56"/>
      <c r="F898" s="43"/>
      <c r="H898" s="45"/>
      <c r="I898" s="51"/>
    </row>
    <row r="899" spans="3:9" ht="14.1" customHeight="1" x14ac:dyDescent="0.2">
      <c r="C899" s="48"/>
      <c r="D899" s="49"/>
      <c r="E899" s="56"/>
      <c r="F899" s="43"/>
      <c r="H899" s="45"/>
      <c r="I899" s="51"/>
    </row>
    <row r="900" spans="3:9" ht="14.1" customHeight="1" x14ac:dyDescent="0.2">
      <c r="C900" s="48"/>
      <c r="D900" s="49"/>
      <c r="E900" s="56"/>
      <c r="F900" s="43"/>
      <c r="H900" s="45"/>
      <c r="I900" s="51"/>
    </row>
    <row r="901" spans="3:9" ht="14.1" customHeight="1" x14ac:dyDescent="0.2">
      <c r="C901" s="48"/>
      <c r="D901" s="49"/>
      <c r="E901" s="56"/>
      <c r="F901" s="43"/>
      <c r="H901" s="45"/>
      <c r="I901" s="51"/>
    </row>
    <row r="902" spans="3:9" ht="14.1" customHeight="1" x14ac:dyDescent="0.2">
      <c r="C902" s="48"/>
      <c r="D902" s="49"/>
      <c r="E902" s="56"/>
      <c r="F902" s="43"/>
      <c r="H902" s="45"/>
      <c r="I902" s="51"/>
    </row>
    <row r="903" spans="3:9" ht="14.1" customHeight="1" x14ac:dyDescent="0.2">
      <c r="C903" s="48"/>
      <c r="D903" s="49"/>
      <c r="E903" s="56"/>
      <c r="F903" s="43"/>
      <c r="H903" s="45"/>
      <c r="I903" s="51"/>
    </row>
    <row r="904" spans="3:9" ht="14.1" customHeight="1" x14ac:dyDescent="0.2">
      <c r="C904" s="48"/>
      <c r="D904" s="49"/>
      <c r="E904" s="56"/>
      <c r="F904" s="43"/>
      <c r="H904" s="45"/>
      <c r="I904" s="51"/>
    </row>
    <row r="905" spans="3:9" ht="14.1" customHeight="1" x14ac:dyDescent="0.2">
      <c r="C905" s="48"/>
      <c r="D905" s="49"/>
      <c r="E905" s="56"/>
      <c r="F905" s="43"/>
      <c r="H905" s="45"/>
      <c r="I905" s="51"/>
    </row>
    <row r="906" spans="3:9" ht="14.1" customHeight="1" x14ac:dyDescent="0.2">
      <c r="C906" s="48"/>
      <c r="D906" s="49"/>
      <c r="E906" s="56"/>
      <c r="F906" s="43"/>
      <c r="H906" s="45"/>
      <c r="I906" s="51"/>
    </row>
    <row r="907" spans="3:9" ht="14.1" customHeight="1" x14ac:dyDescent="0.2">
      <c r="C907" s="48"/>
      <c r="D907" s="49"/>
      <c r="E907" s="56"/>
      <c r="F907" s="43"/>
      <c r="H907" s="45"/>
      <c r="I907" s="51"/>
    </row>
    <row r="908" spans="3:9" ht="14.1" customHeight="1" x14ac:dyDescent="0.2">
      <c r="C908" s="48"/>
      <c r="D908" s="49"/>
      <c r="E908" s="56"/>
      <c r="F908" s="43"/>
      <c r="H908" s="45"/>
      <c r="I908" s="51"/>
    </row>
    <row r="909" spans="3:9" ht="14.1" customHeight="1" x14ac:dyDescent="0.2">
      <c r="C909" s="48"/>
      <c r="D909" s="49"/>
      <c r="E909" s="56"/>
      <c r="F909" s="43"/>
      <c r="H909" s="45"/>
      <c r="I909" s="51"/>
    </row>
    <row r="910" spans="3:9" ht="14.1" customHeight="1" x14ac:dyDescent="0.2">
      <c r="C910" s="48"/>
      <c r="D910" s="49"/>
      <c r="E910" s="56"/>
      <c r="F910" s="43"/>
      <c r="H910" s="45"/>
      <c r="I910" s="51"/>
    </row>
    <row r="911" spans="3:9" ht="14.1" customHeight="1" x14ac:dyDescent="0.2">
      <c r="C911" s="48"/>
      <c r="D911" s="49"/>
      <c r="E911" s="56"/>
      <c r="F911" s="43"/>
      <c r="H911" s="45"/>
      <c r="I911" s="51"/>
    </row>
    <row r="912" spans="3:9" ht="14.1" customHeight="1" x14ac:dyDescent="0.2">
      <c r="C912" s="48"/>
      <c r="D912" s="49"/>
      <c r="E912" s="56"/>
      <c r="F912" s="43"/>
      <c r="H912" s="45"/>
      <c r="I912" s="51"/>
    </row>
    <row r="913" spans="3:9" ht="14.1" customHeight="1" x14ac:dyDescent="0.2">
      <c r="C913" s="48"/>
      <c r="D913" s="49"/>
      <c r="E913" s="56"/>
      <c r="F913" s="43"/>
      <c r="H913" s="45"/>
      <c r="I913" s="51"/>
    </row>
    <row r="914" spans="3:9" ht="14.1" customHeight="1" x14ac:dyDescent="0.2">
      <c r="C914" s="48"/>
      <c r="D914" s="49"/>
      <c r="E914" s="56"/>
      <c r="F914" s="43"/>
      <c r="H914" s="45"/>
      <c r="I914" s="51"/>
    </row>
    <row r="915" spans="3:9" ht="14.1" customHeight="1" x14ac:dyDescent="0.2">
      <c r="C915" s="48"/>
      <c r="D915" s="49"/>
      <c r="E915" s="56"/>
      <c r="F915" s="43"/>
      <c r="H915" s="45"/>
      <c r="I915" s="51"/>
    </row>
    <row r="916" spans="3:9" ht="14.1" customHeight="1" x14ac:dyDescent="0.2">
      <c r="C916" s="48"/>
      <c r="D916" s="49"/>
      <c r="E916" s="56"/>
      <c r="F916" s="43"/>
      <c r="H916" s="45"/>
      <c r="I916" s="51"/>
    </row>
    <row r="917" spans="3:9" ht="14.1" customHeight="1" x14ac:dyDescent="0.2">
      <c r="C917" s="48"/>
      <c r="D917" s="49"/>
      <c r="E917" s="56"/>
      <c r="F917" s="43"/>
      <c r="H917" s="45"/>
      <c r="I917" s="51"/>
    </row>
    <row r="918" spans="3:9" ht="14.1" customHeight="1" x14ac:dyDescent="0.2">
      <c r="C918" s="48"/>
      <c r="D918" s="49"/>
      <c r="E918" s="56"/>
      <c r="F918" s="43"/>
      <c r="H918" s="45"/>
      <c r="I918" s="51"/>
    </row>
    <row r="919" spans="3:9" ht="14.1" customHeight="1" x14ac:dyDescent="0.2">
      <c r="C919" s="48"/>
      <c r="D919" s="49"/>
      <c r="E919" s="56"/>
      <c r="F919" s="43"/>
      <c r="H919" s="45"/>
      <c r="I919" s="51"/>
    </row>
    <row r="920" spans="3:9" ht="14.1" customHeight="1" x14ac:dyDescent="0.2">
      <c r="C920" s="48"/>
      <c r="D920" s="49"/>
      <c r="E920" s="56"/>
      <c r="F920" s="43"/>
      <c r="H920" s="45"/>
      <c r="I920" s="51"/>
    </row>
    <row r="921" spans="3:9" ht="14.1" customHeight="1" x14ac:dyDescent="0.2">
      <c r="C921" s="48"/>
      <c r="D921" s="49"/>
      <c r="E921" s="56"/>
      <c r="F921" s="43"/>
      <c r="H921" s="45"/>
      <c r="I921" s="51"/>
    </row>
    <row r="922" spans="3:9" ht="14.1" customHeight="1" x14ac:dyDescent="0.2">
      <c r="C922" s="48"/>
      <c r="D922" s="49"/>
      <c r="E922" s="56"/>
      <c r="F922" s="43"/>
      <c r="H922" s="45"/>
      <c r="I922" s="51"/>
    </row>
    <row r="923" spans="3:9" ht="14.1" customHeight="1" x14ac:dyDescent="0.2">
      <c r="C923" s="48"/>
      <c r="D923" s="49"/>
      <c r="E923" s="56"/>
      <c r="F923" s="43"/>
      <c r="H923" s="45"/>
      <c r="I923" s="51"/>
    </row>
    <row r="924" spans="3:9" ht="14.1" customHeight="1" x14ac:dyDescent="0.2">
      <c r="C924" s="48"/>
      <c r="D924" s="49"/>
      <c r="E924" s="56"/>
      <c r="F924" s="43"/>
      <c r="H924" s="45"/>
      <c r="I924" s="51"/>
    </row>
    <row r="925" spans="3:9" ht="14.1" customHeight="1" x14ac:dyDescent="0.2">
      <c r="C925" s="48"/>
      <c r="D925" s="49"/>
      <c r="E925" s="56"/>
      <c r="F925" s="43"/>
      <c r="H925" s="45"/>
      <c r="I925" s="51"/>
    </row>
    <row r="926" spans="3:9" ht="14.1" customHeight="1" x14ac:dyDescent="0.2">
      <c r="C926" s="48"/>
      <c r="D926" s="49"/>
      <c r="E926" s="56"/>
      <c r="F926" s="43"/>
      <c r="H926" s="45"/>
      <c r="I926" s="51"/>
    </row>
    <row r="927" spans="3:9" ht="14.1" customHeight="1" x14ac:dyDescent="0.2">
      <c r="C927" s="48"/>
      <c r="D927" s="49"/>
      <c r="E927" s="56"/>
      <c r="F927" s="43"/>
      <c r="H927" s="45"/>
      <c r="I927" s="51"/>
    </row>
    <row r="928" spans="3:9" ht="14.1" customHeight="1" x14ac:dyDescent="0.2">
      <c r="C928" s="48"/>
      <c r="D928" s="49"/>
      <c r="E928" s="56"/>
      <c r="F928" s="43"/>
      <c r="H928" s="45"/>
      <c r="I928" s="51"/>
    </row>
    <row r="929" spans="3:9" ht="14.1" customHeight="1" x14ac:dyDescent="0.2">
      <c r="C929" s="48"/>
      <c r="D929" s="49"/>
      <c r="E929" s="56"/>
      <c r="F929" s="43"/>
      <c r="H929" s="45"/>
      <c r="I929" s="51"/>
    </row>
    <row r="930" spans="3:9" ht="14.1" customHeight="1" x14ac:dyDescent="0.2">
      <c r="C930" s="48"/>
      <c r="D930" s="49"/>
      <c r="E930" s="56"/>
      <c r="F930" s="43"/>
      <c r="H930" s="45"/>
      <c r="I930" s="51"/>
    </row>
    <row r="931" spans="3:9" ht="14.1" customHeight="1" x14ac:dyDescent="0.2">
      <c r="C931" s="48"/>
      <c r="D931" s="49"/>
      <c r="E931" s="56"/>
      <c r="F931" s="43"/>
      <c r="H931" s="45"/>
      <c r="I931" s="51"/>
    </row>
    <row r="932" spans="3:9" ht="14.1" customHeight="1" x14ac:dyDescent="0.2">
      <c r="C932" s="48"/>
      <c r="D932" s="49"/>
      <c r="E932" s="56"/>
      <c r="F932" s="43"/>
      <c r="H932" s="45"/>
      <c r="I932" s="51"/>
    </row>
    <row r="933" spans="3:9" ht="14.1" customHeight="1" x14ac:dyDescent="0.2">
      <c r="C933" s="48"/>
      <c r="D933" s="49"/>
      <c r="E933" s="56"/>
      <c r="F933" s="43"/>
      <c r="H933" s="45"/>
      <c r="I933" s="51"/>
    </row>
    <row r="934" spans="3:9" ht="14.1" customHeight="1" x14ac:dyDescent="0.2">
      <c r="C934" s="48"/>
      <c r="D934" s="49"/>
      <c r="E934" s="56"/>
      <c r="F934" s="43"/>
      <c r="H934" s="45"/>
      <c r="I934" s="51"/>
    </row>
    <row r="935" spans="3:9" ht="14.1" customHeight="1" x14ac:dyDescent="0.2">
      <c r="C935" s="48"/>
      <c r="D935" s="49"/>
      <c r="E935" s="56"/>
      <c r="F935" s="43"/>
      <c r="H935" s="45"/>
      <c r="I935" s="51"/>
    </row>
    <row r="936" spans="3:9" ht="14.1" customHeight="1" x14ac:dyDescent="0.2">
      <c r="C936" s="48"/>
      <c r="D936" s="49"/>
      <c r="E936" s="56"/>
      <c r="F936" s="43"/>
      <c r="H936" s="45"/>
      <c r="I936" s="51"/>
    </row>
    <row r="937" spans="3:9" ht="14.1" customHeight="1" x14ac:dyDescent="0.2">
      <c r="C937" s="48"/>
      <c r="D937" s="49"/>
      <c r="E937" s="56"/>
      <c r="F937" s="43"/>
      <c r="H937" s="45"/>
      <c r="I937" s="51"/>
    </row>
    <row r="938" spans="3:9" ht="14.1" customHeight="1" x14ac:dyDescent="0.2">
      <c r="C938" s="48"/>
      <c r="D938" s="49"/>
      <c r="E938" s="56"/>
      <c r="F938" s="43"/>
      <c r="H938" s="45"/>
      <c r="I938" s="51"/>
    </row>
    <row r="939" spans="3:9" ht="14.1" customHeight="1" x14ac:dyDescent="0.2">
      <c r="C939" s="48"/>
      <c r="D939" s="49"/>
      <c r="E939" s="56"/>
      <c r="F939" s="43"/>
      <c r="H939" s="45"/>
      <c r="I939" s="51"/>
    </row>
    <row r="940" spans="3:9" ht="14.1" customHeight="1" x14ac:dyDescent="0.2">
      <c r="C940" s="48"/>
      <c r="D940" s="49"/>
      <c r="E940" s="56"/>
      <c r="F940" s="43"/>
      <c r="H940" s="45"/>
      <c r="I940" s="51"/>
    </row>
    <row r="941" spans="3:9" ht="14.1" customHeight="1" x14ac:dyDescent="0.2">
      <c r="C941" s="48"/>
      <c r="D941" s="49"/>
      <c r="E941" s="56"/>
      <c r="F941" s="43"/>
      <c r="H941" s="45"/>
      <c r="I941" s="51"/>
    </row>
    <row r="942" spans="3:9" ht="14.1" customHeight="1" x14ac:dyDescent="0.2">
      <c r="C942" s="48"/>
      <c r="D942" s="49"/>
      <c r="E942" s="56"/>
      <c r="F942" s="43"/>
      <c r="H942" s="45"/>
      <c r="I942" s="51"/>
    </row>
    <row r="943" spans="3:9" ht="14.1" customHeight="1" x14ac:dyDescent="0.2">
      <c r="C943" s="48"/>
      <c r="D943" s="49"/>
      <c r="E943" s="56"/>
      <c r="F943" s="43"/>
      <c r="H943" s="45"/>
      <c r="I943" s="51"/>
    </row>
    <row r="944" spans="3:9" ht="14.1" customHeight="1" x14ac:dyDescent="0.2">
      <c r="C944" s="48"/>
      <c r="D944" s="49"/>
      <c r="E944" s="56"/>
      <c r="F944" s="43"/>
      <c r="H944" s="45"/>
      <c r="I944" s="51"/>
    </row>
    <row r="945" spans="3:9" ht="14.1" customHeight="1" x14ac:dyDescent="0.2">
      <c r="C945" s="48"/>
      <c r="D945" s="49"/>
      <c r="E945" s="56"/>
      <c r="F945" s="43"/>
      <c r="H945" s="45"/>
      <c r="I945" s="51"/>
    </row>
    <row r="946" spans="3:9" ht="14.1" customHeight="1" x14ac:dyDescent="0.2">
      <c r="C946" s="48"/>
      <c r="D946" s="49"/>
      <c r="E946" s="56"/>
      <c r="F946" s="43"/>
      <c r="H946" s="45"/>
      <c r="I946" s="51"/>
    </row>
    <row r="947" spans="3:9" ht="14.1" customHeight="1" x14ac:dyDescent="0.2">
      <c r="C947" s="48"/>
      <c r="D947" s="49"/>
      <c r="E947" s="56"/>
      <c r="F947" s="43"/>
      <c r="H947" s="45"/>
      <c r="I947" s="51"/>
    </row>
    <row r="948" spans="3:9" ht="14.1" customHeight="1" x14ac:dyDescent="0.2">
      <c r="C948" s="48"/>
      <c r="D948" s="49"/>
      <c r="E948" s="56"/>
      <c r="F948" s="43"/>
      <c r="H948" s="45"/>
      <c r="I948" s="51"/>
    </row>
    <row r="949" spans="3:9" ht="14.1" customHeight="1" x14ac:dyDescent="0.2">
      <c r="C949" s="48"/>
      <c r="D949" s="49"/>
      <c r="E949" s="56"/>
      <c r="F949" s="43"/>
      <c r="H949" s="45"/>
      <c r="I949" s="51"/>
    </row>
    <row r="950" spans="3:9" ht="14.1" customHeight="1" x14ac:dyDescent="0.2">
      <c r="C950" s="48"/>
      <c r="D950" s="49"/>
      <c r="E950" s="56"/>
      <c r="F950" s="43"/>
      <c r="H950" s="45"/>
      <c r="I950" s="51"/>
    </row>
    <row r="951" spans="3:9" ht="14.1" customHeight="1" x14ac:dyDescent="0.2">
      <c r="C951" s="48"/>
      <c r="D951" s="49"/>
      <c r="E951" s="56"/>
      <c r="F951" s="43"/>
      <c r="H951" s="45"/>
      <c r="I951" s="51"/>
    </row>
    <row r="952" spans="3:9" ht="14.1" customHeight="1" x14ac:dyDescent="0.2">
      <c r="C952" s="48"/>
      <c r="D952" s="49"/>
      <c r="E952" s="56"/>
      <c r="F952" s="43"/>
      <c r="H952" s="45"/>
      <c r="I952" s="51"/>
    </row>
    <row r="953" spans="3:9" ht="14.1" customHeight="1" x14ac:dyDescent="0.2">
      <c r="C953" s="48"/>
      <c r="D953" s="49"/>
      <c r="E953" s="56"/>
      <c r="F953" s="43"/>
      <c r="H953" s="45"/>
      <c r="I953" s="51"/>
    </row>
    <row r="954" spans="3:9" ht="14.1" customHeight="1" x14ac:dyDescent="0.2">
      <c r="C954" s="48"/>
      <c r="D954" s="49"/>
      <c r="E954" s="56"/>
      <c r="F954" s="43"/>
      <c r="H954" s="45"/>
      <c r="I954" s="51"/>
    </row>
    <row r="955" spans="3:9" ht="14.1" customHeight="1" x14ac:dyDescent="0.2">
      <c r="C955" s="48"/>
      <c r="D955" s="49"/>
      <c r="E955" s="56"/>
      <c r="F955" s="43"/>
      <c r="H955" s="45"/>
      <c r="I955" s="51"/>
    </row>
    <row r="956" spans="3:9" ht="14.1" customHeight="1" x14ac:dyDescent="0.2">
      <c r="C956" s="48"/>
      <c r="D956" s="49"/>
      <c r="E956" s="56"/>
      <c r="F956" s="43"/>
      <c r="H956" s="45"/>
      <c r="I956" s="51"/>
    </row>
    <row r="957" spans="3:9" ht="14.1" customHeight="1" x14ac:dyDescent="0.2">
      <c r="C957" s="48"/>
      <c r="D957" s="49"/>
      <c r="E957" s="56"/>
      <c r="F957" s="43"/>
      <c r="H957" s="45"/>
      <c r="I957" s="51"/>
    </row>
    <row r="958" spans="3:9" ht="14.1" customHeight="1" x14ac:dyDescent="0.2">
      <c r="C958" s="48"/>
      <c r="D958" s="49"/>
      <c r="E958" s="56"/>
      <c r="F958" s="43"/>
      <c r="H958" s="45"/>
      <c r="I958" s="51"/>
    </row>
    <row r="959" spans="3:9" ht="14.1" customHeight="1" x14ac:dyDescent="0.2">
      <c r="C959" s="48"/>
      <c r="D959" s="49"/>
      <c r="E959" s="56"/>
      <c r="F959" s="43"/>
      <c r="H959" s="45"/>
      <c r="I959" s="51"/>
    </row>
    <row r="960" spans="3:9" ht="14.1" customHeight="1" x14ac:dyDescent="0.2">
      <c r="C960" s="48"/>
      <c r="D960" s="49"/>
      <c r="E960" s="56"/>
      <c r="F960" s="43"/>
      <c r="H960" s="45"/>
      <c r="I960" s="51"/>
    </row>
    <row r="961" spans="3:9" ht="14.1" customHeight="1" x14ac:dyDescent="0.2">
      <c r="C961" s="48"/>
      <c r="D961" s="49"/>
      <c r="E961" s="56"/>
      <c r="F961" s="43"/>
      <c r="H961" s="45"/>
      <c r="I961" s="51"/>
    </row>
    <row r="962" spans="3:9" ht="14.1" customHeight="1" x14ac:dyDescent="0.2">
      <c r="C962" s="48"/>
      <c r="D962" s="49"/>
      <c r="E962" s="56"/>
      <c r="F962" s="43"/>
      <c r="H962" s="45"/>
      <c r="I962" s="51"/>
    </row>
    <row r="963" spans="3:9" ht="14.1" customHeight="1" x14ac:dyDescent="0.2">
      <c r="C963" s="48"/>
      <c r="D963" s="49"/>
      <c r="E963" s="56"/>
      <c r="F963" s="43"/>
      <c r="H963" s="45"/>
      <c r="I963" s="51"/>
    </row>
    <row r="964" spans="3:9" ht="14.1" customHeight="1" x14ac:dyDescent="0.2">
      <c r="C964" s="48"/>
      <c r="D964" s="49"/>
      <c r="E964" s="56"/>
      <c r="F964" s="43"/>
      <c r="H964" s="45"/>
      <c r="I964" s="51"/>
    </row>
    <row r="965" spans="3:9" ht="14.1" customHeight="1" x14ac:dyDescent="0.2">
      <c r="C965" s="48"/>
      <c r="D965" s="49"/>
      <c r="E965" s="56"/>
      <c r="F965" s="43"/>
      <c r="H965" s="45"/>
      <c r="I965" s="51"/>
    </row>
    <row r="966" spans="3:9" ht="14.1" customHeight="1" x14ac:dyDescent="0.2">
      <c r="C966" s="48"/>
      <c r="D966" s="49"/>
      <c r="E966" s="56"/>
      <c r="F966" s="43"/>
      <c r="H966" s="45"/>
      <c r="I966" s="51"/>
    </row>
    <row r="967" spans="3:9" ht="14.1" customHeight="1" x14ac:dyDescent="0.2">
      <c r="C967" s="48"/>
      <c r="D967" s="49"/>
      <c r="E967" s="56"/>
      <c r="F967" s="43"/>
      <c r="H967" s="45"/>
      <c r="I967" s="51"/>
    </row>
    <row r="968" spans="3:9" ht="14.1" customHeight="1" x14ac:dyDescent="0.2">
      <c r="C968" s="48"/>
      <c r="D968" s="49"/>
      <c r="E968" s="56"/>
      <c r="F968" s="43"/>
      <c r="H968" s="45"/>
      <c r="I968" s="51"/>
    </row>
    <row r="969" spans="3:9" ht="14.1" customHeight="1" x14ac:dyDescent="0.2">
      <c r="C969" s="48"/>
      <c r="D969" s="49"/>
      <c r="E969" s="56"/>
      <c r="F969" s="43"/>
      <c r="H969" s="45"/>
      <c r="I969" s="51"/>
    </row>
    <row r="970" spans="3:9" ht="14.1" customHeight="1" x14ac:dyDescent="0.2">
      <c r="C970" s="48"/>
      <c r="D970" s="49"/>
      <c r="E970" s="56"/>
      <c r="F970" s="43"/>
      <c r="H970" s="45"/>
      <c r="I970" s="51"/>
    </row>
    <row r="971" spans="3:9" ht="14.1" customHeight="1" x14ac:dyDescent="0.2">
      <c r="C971" s="48"/>
      <c r="D971" s="49"/>
      <c r="E971" s="56"/>
      <c r="F971" s="43"/>
      <c r="H971" s="45"/>
      <c r="I971" s="51"/>
    </row>
    <row r="972" spans="3:9" ht="14.1" customHeight="1" x14ac:dyDescent="0.2">
      <c r="C972" s="48"/>
      <c r="D972" s="49"/>
      <c r="E972" s="56"/>
      <c r="F972" s="43"/>
      <c r="H972" s="45"/>
      <c r="I972" s="51"/>
    </row>
    <row r="973" spans="3:9" ht="14.1" customHeight="1" x14ac:dyDescent="0.2">
      <c r="C973" s="48"/>
      <c r="D973" s="49"/>
      <c r="E973" s="56"/>
      <c r="F973" s="43"/>
      <c r="H973" s="45"/>
      <c r="I973" s="51"/>
    </row>
    <row r="974" spans="3:9" ht="14.1" customHeight="1" x14ac:dyDescent="0.2">
      <c r="C974" s="48"/>
      <c r="D974" s="49"/>
      <c r="E974" s="56"/>
      <c r="F974" s="43"/>
      <c r="H974" s="45"/>
      <c r="I974" s="51"/>
    </row>
    <row r="975" spans="3:9" ht="14.1" customHeight="1" x14ac:dyDescent="0.2">
      <c r="C975" s="48"/>
      <c r="D975" s="49"/>
      <c r="E975" s="56"/>
      <c r="F975" s="43"/>
      <c r="H975" s="45"/>
      <c r="I975" s="51"/>
    </row>
    <row r="976" spans="3:9" ht="14.1" customHeight="1" x14ac:dyDescent="0.2">
      <c r="C976" s="48"/>
      <c r="D976" s="49"/>
      <c r="E976" s="56"/>
      <c r="F976" s="43"/>
      <c r="H976" s="45"/>
      <c r="I976" s="51"/>
    </row>
    <row r="977" spans="3:9" ht="14.1" customHeight="1" x14ac:dyDescent="0.2">
      <c r="C977" s="48"/>
      <c r="D977" s="49"/>
      <c r="E977" s="56"/>
      <c r="F977" s="43"/>
      <c r="H977" s="45"/>
      <c r="I977" s="51"/>
    </row>
    <row r="978" spans="3:9" ht="14.1" customHeight="1" x14ac:dyDescent="0.2">
      <c r="C978" s="48"/>
      <c r="D978" s="49"/>
      <c r="E978" s="56"/>
      <c r="F978" s="43"/>
      <c r="H978" s="45"/>
      <c r="I978" s="51"/>
    </row>
    <row r="979" spans="3:9" ht="14.1" customHeight="1" x14ac:dyDescent="0.2">
      <c r="C979" s="48"/>
      <c r="D979" s="49"/>
      <c r="E979" s="56"/>
      <c r="F979" s="43"/>
      <c r="H979" s="45"/>
      <c r="I979" s="51"/>
    </row>
    <row r="980" spans="3:9" ht="14.1" customHeight="1" x14ac:dyDescent="0.2">
      <c r="C980" s="48"/>
      <c r="D980" s="49"/>
      <c r="E980" s="56"/>
      <c r="F980" s="43"/>
      <c r="H980" s="45"/>
      <c r="I980" s="51"/>
    </row>
    <row r="981" spans="3:9" ht="14.1" customHeight="1" x14ac:dyDescent="0.2">
      <c r="C981" s="48"/>
      <c r="D981" s="49"/>
      <c r="E981" s="56"/>
      <c r="F981" s="43"/>
      <c r="H981" s="45"/>
      <c r="I981" s="51"/>
    </row>
    <row r="982" spans="3:9" ht="14.1" customHeight="1" x14ac:dyDescent="0.2">
      <c r="C982" s="48"/>
      <c r="D982" s="49"/>
      <c r="E982" s="56"/>
      <c r="F982" s="43"/>
      <c r="H982" s="45"/>
      <c r="I982" s="51"/>
    </row>
    <row r="983" spans="3:9" ht="14.1" customHeight="1" x14ac:dyDescent="0.2">
      <c r="C983" s="48"/>
      <c r="D983" s="49"/>
      <c r="E983" s="56"/>
      <c r="F983" s="43"/>
      <c r="H983" s="45"/>
      <c r="I983" s="51"/>
    </row>
    <row r="984" spans="3:9" ht="14.1" customHeight="1" x14ac:dyDescent="0.2">
      <c r="C984" s="48"/>
      <c r="D984" s="49"/>
      <c r="E984" s="56"/>
      <c r="F984" s="43"/>
      <c r="H984" s="45"/>
      <c r="I984" s="51"/>
    </row>
    <row r="985" spans="3:9" ht="14.1" customHeight="1" x14ac:dyDescent="0.2">
      <c r="C985" s="48"/>
      <c r="D985" s="49"/>
      <c r="E985" s="56"/>
      <c r="F985" s="43"/>
      <c r="H985" s="45"/>
      <c r="I985" s="51"/>
    </row>
    <row r="986" spans="3:9" ht="14.1" customHeight="1" x14ac:dyDescent="0.2">
      <c r="C986" s="48"/>
      <c r="D986" s="49"/>
      <c r="E986" s="56"/>
      <c r="F986" s="43"/>
      <c r="H986" s="45"/>
      <c r="I986" s="51"/>
    </row>
    <row r="987" spans="3:9" ht="14.1" customHeight="1" x14ac:dyDescent="0.2">
      <c r="C987" s="48"/>
      <c r="D987" s="49"/>
      <c r="E987" s="56"/>
      <c r="F987" s="43"/>
      <c r="H987" s="45"/>
      <c r="I987" s="51"/>
    </row>
    <row r="988" spans="3:9" ht="14.1" customHeight="1" x14ac:dyDescent="0.2">
      <c r="C988" s="48"/>
      <c r="D988" s="49"/>
      <c r="E988" s="56"/>
      <c r="F988" s="43"/>
      <c r="H988" s="45"/>
      <c r="I988" s="51"/>
    </row>
    <row r="989" spans="3:9" ht="14.1" customHeight="1" x14ac:dyDescent="0.2">
      <c r="C989" s="48"/>
      <c r="D989" s="49"/>
      <c r="E989" s="56"/>
      <c r="F989" s="43"/>
      <c r="H989" s="45"/>
      <c r="I989" s="51"/>
    </row>
    <row r="990" spans="3:9" ht="14.1" customHeight="1" x14ac:dyDescent="0.2">
      <c r="C990" s="48"/>
      <c r="D990" s="49"/>
      <c r="E990" s="56"/>
      <c r="F990" s="43"/>
      <c r="H990" s="45"/>
      <c r="I990" s="51"/>
    </row>
    <row r="991" spans="3:9" ht="14.1" customHeight="1" x14ac:dyDescent="0.2">
      <c r="C991" s="48"/>
      <c r="D991" s="49"/>
      <c r="E991" s="56"/>
      <c r="F991" s="43"/>
      <c r="H991" s="45"/>
      <c r="I991" s="51"/>
    </row>
    <row r="992" spans="3:9" ht="14.1" customHeight="1" x14ac:dyDescent="0.2">
      <c r="C992" s="48"/>
      <c r="D992" s="49"/>
      <c r="E992" s="56"/>
      <c r="F992" s="43"/>
      <c r="H992" s="45"/>
      <c r="I992" s="51"/>
    </row>
    <row r="993" spans="3:9" ht="14.1" customHeight="1" x14ac:dyDescent="0.2">
      <c r="C993" s="48"/>
      <c r="D993" s="49"/>
      <c r="E993" s="56"/>
      <c r="F993" s="43"/>
      <c r="H993" s="45"/>
      <c r="I993" s="51"/>
    </row>
    <row r="994" spans="3:9" ht="14.1" customHeight="1" x14ac:dyDescent="0.2">
      <c r="C994" s="48"/>
      <c r="D994" s="49"/>
      <c r="E994" s="56"/>
      <c r="F994" s="43"/>
      <c r="H994" s="45"/>
      <c r="I994" s="51"/>
    </row>
    <row r="995" spans="3:9" ht="14.1" customHeight="1" x14ac:dyDescent="0.2">
      <c r="C995" s="48"/>
      <c r="D995" s="49"/>
      <c r="E995" s="56"/>
      <c r="F995" s="43"/>
      <c r="H995" s="45"/>
      <c r="I995" s="51"/>
    </row>
    <row r="996" spans="3:9" ht="14.1" customHeight="1" x14ac:dyDescent="0.2">
      <c r="C996" s="48"/>
      <c r="D996" s="49"/>
      <c r="E996" s="56"/>
      <c r="F996" s="43"/>
      <c r="H996" s="45"/>
      <c r="I996" s="51"/>
    </row>
    <row r="997" spans="3:9" ht="14.1" customHeight="1" x14ac:dyDescent="0.2">
      <c r="C997" s="48"/>
      <c r="D997" s="49"/>
      <c r="E997" s="56"/>
      <c r="F997" s="43"/>
      <c r="H997" s="45"/>
      <c r="I997" s="51"/>
    </row>
    <row r="998" spans="3:9" ht="14.1" customHeight="1" x14ac:dyDescent="0.2">
      <c r="C998" s="48"/>
      <c r="D998" s="49"/>
      <c r="E998" s="56"/>
      <c r="F998" s="43"/>
      <c r="H998" s="45"/>
      <c r="I998" s="51"/>
    </row>
    <row r="999" spans="3:9" ht="14.1" customHeight="1" x14ac:dyDescent="0.2">
      <c r="C999" s="48"/>
      <c r="D999" s="49"/>
      <c r="E999" s="56"/>
      <c r="F999" s="43"/>
      <c r="H999" s="45"/>
      <c r="I999" s="51"/>
    </row>
    <row r="1000" spans="3:9" ht="14.1" customHeight="1" x14ac:dyDescent="0.2">
      <c r="C1000" s="48"/>
      <c r="D1000" s="49"/>
      <c r="E1000" s="56"/>
      <c r="F1000" s="43"/>
      <c r="H1000" s="45"/>
      <c r="I1000" s="51"/>
    </row>
    <row r="1001" spans="3:9" ht="14.1" customHeight="1" x14ac:dyDescent="0.2">
      <c r="C1001" s="48"/>
      <c r="D1001" s="49"/>
      <c r="E1001" s="56"/>
      <c r="F1001" s="43"/>
      <c r="H1001" s="45"/>
      <c r="I1001" s="51"/>
    </row>
    <row r="1002" spans="3:9" ht="14.1" customHeight="1" x14ac:dyDescent="0.2">
      <c r="C1002" s="48"/>
      <c r="D1002" s="49"/>
      <c r="E1002" s="56"/>
      <c r="F1002" s="43"/>
      <c r="H1002" s="45"/>
      <c r="I1002" s="51"/>
    </row>
    <row r="1003" spans="3:9" ht="14.1" customHeight="1" x14ac:dyDescent="0.2">
      <c r="C1003" s="48"/>
      <c r="D1003" s="49"/>
      <c r="E1003" s="56"/>
      <c r="F1003" s="43"/>
      <c r="H1003" s="45"/>
      <c r="I1003" s="51"/>
    </row>
    <row r="1004" spans="3:9" ht="14.1" customHeight="1" x14ac:dyDescent="0.2">
      <c r="C1004" s="48"/>
      <c r="D1004" s="49"/>
      <c r="E1004" s="56"/>
      <c r="F1004" s="43"/>
      <c r="H1004" s="45"/>
      <c r="I1004" s="51"/>
    </row>
    <row r="1005" spans="3:9" ht="14.1" customHeight="1" x14ac:dyDescent="0.2">
      <c r="C1005" s="48"/>
      <c r="D1005" s="49"/>
      <c r="E1005" s="56"/>
      <c r="F1005" s="43"/>
      <c r="H1005" s="45"/>
      <c r="I1005" s="51"/>
    </row>
    <row r="1006" spans="3:9" ht="14.1" customHeight="1" x14ac:dyDescent="0.2">
      <c r="C1006" s="48"/>
      <c r="D1006" s="49"/>
      <c r="E1006" s="56"/>
      <c r="F1006" s="43"/>
      <c r="H1006" s="45"/>
      <c r="I1006" s="51"/>
    </row>
    <row r="1007" spans="3:9" ht="14.1" customHeight="1" x14ac:dyDescent="0.2">
      <c r="C1007" s="48"/>
      <c r="D1007" s="49"/>
      <c r="E1007" s="56"/>
      <c r="F1007" s="43"/>
      <c r="H1007" s="45"/>
      <c r="I1007" s="51"/>
    </row>
    <row r="1008" spans="3:9" ht="14.1" customHeight="1" x14ac:dyDescent="0.2">
      <c r="C1008" s="48"/>
      <c r="D1008" s="49"/>
      <c r="E1008" s="56"/>
      <c r="F1008" s="43"/>
      <c r="H1008" s="45"/>
      <c r="I1008" s="51"/>
    </row>
    <row r="1009" spans="3:9" ht="14.1" customHeight="1" x14ac:dyDescent="0.2">
      <c r="C1009" s="48"/>
      <c r="D1009" s="49"/>
      <c r="E1009" s="56"/>
      <c r="F1009" s="43"/>
      <c r="H1009" s="45"/>
      <c r="I1009" s="51"/>
    </row>
    <row r="1010" spans="3:9" ht="14.1" customHeight="1" x14ac:dyDescent="0.2">
      <c r="C1010" s="48"/>
      <c r="D1010" s="49"/>
      <c r="E1010" s="56"/>
      <c r="F1010" s="43"/>
      <c r="H1010" s="45"/>
      <c r="I1010" s="51"/>
    </row>
    <row r="1011" spans="3:9" ht="14.1" customHeight="1" x14ac:dyDescent="0.2">
      <c r="C1011" s="48"/>
      <c r="D1011" s="49"/>
      <c r="E1011" s="56"/>
      <c r="F1011" s="43"/>
      <c r="H1011" s="45"/>
      <c r="I1011" s="51"/>
    </row>
    <row r="1012" spans="3:9" ht="14.1" customHeight="1" x14ac:dyDescent="0.2">
      <c r="C1012" s="48"/>
      <c r="D1012" s="49"/>
      <c r="E1012" s="56"/>
      <c r="F1012" s="43"/>
      <c r="H1012" s="45"/>
      <c r="I1012" s="51"/>
    </row>
    <row r="1013" spans="3:9" ht="14.1" customHeight="1" x14ac:dyDescent="0.2">
      <c r="C1013" s="48"/>
      <c r="D1013" s="49"/>
      <c r="E1013" s="56"/>
      <c r="F1013" s="43"/>
      <c r="H1013" s="45"/>
      <c r="I1013" s="51"/>
    </row>
    <row r="1014" spans="3:9" ht="14.1" customHeight="1" x14ac:dyDescent="0.2">
      <c r="C1014" s="48"/>
      <c r="D1014" s="49"/>
      <c r="E1014" s="56"/>
      <c r="F1014" s="43"/>
      <c r="H1014" s="45"/>
      <c r="I1014" s="51"/>
    </row>
    <row r="1015" spans="3:9" ht="14.1" customHeight="1" x14ac:dyDescent="0.2">
      <c r="C1015" s="48"/>
      <c r="D1015" s="49"/>
      <c r="E1015" s="56"/>
      <c r="F1015" s="43"/>
      <c r="H1015" s="45"/>
      <c r="I1015" s="51"/>
    </row>
    <row r="1016" spans="3:9" ht="14.1" customHeight="1" x14ac:dyDescent="0.2">
      <c r="C1016" s="48"/>
      <c r="D1016" s="49"/>
      <c r="E1016" s="56"/>
      <c r="F1016" s="43"/>
      <c r="H1016" s="45"/>
      <c r="I1016" s="51"/>
    </row>
    <row r="1017" spans="3:9" ht="14.1" customHeight="1" x14ac:dyDescent="0.2">
      <c r="C1017" s="48"/>
      <c r="D1017" s="49"/>
      <c r="E1017" s="56"/>
      <c r="F1017" s="43"/>
      <c r="H1017" s="45"/>
      <c r="I1017" s="51"/>
    </row>
    <row r="1018" spans="3:9" ht="14.1" customHeight="1" x14ac:dyDescent="0.2">
      <c r="C1018" s="48"/>
      <c r="D1018" s="49"/>
      <c r="E1018" s="56"/>
      <c r="F1018" s="43"/>
      <c r="H1018" s="45"/>
      <c r="I1018" s="51"/>
    </row>
    <row r="1019" spans="3:9" ht="14.1" customHeight="1" x14ac:dyDescent="0.2">
      <c r="C1019" s="48"/>
      <c r="D1019" s="49"/>
      <c r="E1019" s="56"/>
      <c r="F1019" s="43"/>
      <c r="H1019" s="45"/>
      <c r="I1019" s="51"/>
    </row>
    <row r="1020" spans="3:9" ht="14.1" customHeight="1" x14ac:dyDescent="0.2">
      <c r="C1020" s="48"/>
      <c r="D1020" s="49"/>
      <c r="E1020" s="56"/>
      <c r="F1020" s="43"/>
      <c r="H1020" s="45"/>
      <c r="I1020" s="51"/>
    </row>
    <row r="1021" spans="3:9" ht="14.1" customHeight="1" x14ac:dyDescent="0.2">
      <c r="C1021" s="48"/>
      <c r="D1021" s="49"/>
      <c r="E1021" s="56"/>
      <c r="F1021" s="43"/>
      <c r="H1021" s="45"/>
      <c r="I1021" s="51"/>
    </row>
    <row r="1022" spans="3:9" ht="14.1" customHeight="1" x14ac:dyDescent="0.2">
      <c r="C1022" s="48"/>
      <c r="D1022" s="49"/>
      <c r="E1022" s="56"/>
      <c r="F1022" s="43"/>
      <c r="H1022" s="45"/>
      <c r="I1022" s="51"/>
    </row>
    <row r="1023" spans="3:9" ht="14.1" customHeight="1" x14ac:dyDescent="0.2">
      <c r="C1023" s="48"/>
      <c r="D1023" s="49"/>
      <c r="E1023" s="56"/>
      <c r="F1023" s="43"/>
      <c r="H1023" s="45"/>
      <c r="I1023" s="51"/>
    </row>
    <row r="1024" spans="3:9" ht="14.1" customHeight="1" x14ac:dyDescent="0.2">
      <c r="C1024" s="48"/>
      <c r="D1024" s="49"/>
      <c r="E1024" s="56"/>
      <c r="F1024" s="43"/>
      <c r="H1024" s="45"/>
      <c r="I1024" s="51"/>
    </row>
    <row r="1025" spans="3:9" ht="14.1" customHeight="1" x14ac:dyDescent="0.2">
      <c r="C1025" s="48"/>
      <c r="D1025" s="49"/>
      <c r="E1025" s="56"/>
      <c r="F1025" s="43"/>
      <c r="H1025" s="45"/>
      <c r="I1025" s="51"/>
    </row>
    <row r="1026" spans="3:9" ht="14.1" customHeight="1" x14ac:dyDescent="0.2">
      <c r="C1026" s="48"/>
      <c r="D1026" s="49"/>
      <c r="E1026" s="56"/>
      <c r="F1026" s="43"/>
      <c r="H1026" s="45"/>
      <c r="I1026" s="51"/>
    </row>
    <row r="1027" spans="3:9" ht="14.1" customHeight="1" x14ac:dyDescent="0.2">
      <c r="C1027" s="48"/>
      <c r="D1027" s="49"/>
      <c r="E1027" s="56"/>
      <c r="F1027" s="43"/>
      <c r="H1027" s="45"/>
      <c r="I1027" s="51"/>
    </row>
    <row r="1028" spans="3:9" ht="14.1" customHeight="1" x14ac:dyDescent="0.2">
      <c r="C1028" s="48"/>
      <c r="D1028" s="49"/>
      <c r="E1028" s="56"/>
      <c r="F1028" s="43"/>
      <c r="H1028" s="45"/>
      <c r="I1028" s="51"/>
    </row>
    <row r="1029" spans="3:9" ht="14.1" customHeight="1" x14ac:dyDescent="0.2">
      <c r="C1029" s="48"/>
      <c r="D1029" s="49"/>
      <c r="E1029" s="56"/>
      <c r="F1029" s="43"/>
      <c r="H1029" s="45"/>
      <c r="I1029" s="51"/>
    </row>
    <row r="1030" spans="3:9" ht="14.1" customHeight="1" x14ac:dyDescent="0.2">
      <c r="C1030" s="48"/>
      <c r="D1030" s="49"/>
      <c r="E1030" s="56"/>
      <c r="F1030" s="43"/>
      <c r="H1030" s="45"/>
      <c r="I1030" s="51"/>
    </row>
    <row r="1031" spans="3:9" ht="14.1" customHeight="1" x14ac:dyDescent="0.2">
      <c r="C1031" s="48"/>
      <c r="D1031" s="49"/>
      <c r="E1031" s="56"/>
      <c r="F1031" s="43"/>
      <c r="H1031" s="45"/>
      <c r="I1031" s="51"/>
    </row>
    <row r="1032" spans="3:9" ht="14.1" customHeight="1" x14ac:dyDescent="0.2">
      <c r="C1032" s="48"/>
      <c r="D1032" s="49"/>
      <c r="E1032" s="56"/>
      <c r="F1032" s="43"/>
      <c r="H1032" s="45"/>
      <c r="I1032" s="51"/>
    </row>
    <row r="1033" spans="3:9" ht="14.1" customHeight="1" x14ac:dyDescent="0.2">
      <c r="C1033" s="48"/>
      <c r="D1033" s="49"/>
      <c r="E1033" s="56"/>
      <c r="F1033" s="43"/>
      <c r="H1033" s="45"/>
      <c r="I1033" s="51"/>
    </row>
    <row r="1034" spans="3:9" ht="14.1" customHeight="1" x14ac:dyDescent="0.2">
      <c r="C1034" s="48"/>
      <c r="D1034" s="49"/>
      <c r="E1034" s="56"/>
      <c r="F1034" s="43"/>
      <c r="H1034" s="45"/>
      <c r="I1034" s="51"/>
    </row>
    <row r="1035" spans="3:9" ht="14.1" customHeight="1" x14ac:dyDescent="0.2">
      <c r="C1035" s="48"/>
      <c r="D1035" s="49"/>
      <c r="E1035" s="56"/>
      <c r="F1035" s="43"/>
      <c r="H1035" s="45"/>
      <c r="I1035" s="51"/>
    </row>
    <row r="1036" spans="3:9" ht="14.1" customHeight="1" x14ac:dyDescent="0.2">
      <c r="C1036" s="48"/>
      <c r="D1036" s="49"/>
      <c r="E1036" s="56"/>
      <c r="F1036" s="43"/>
      <c r="H1036" s="45"/>
      <c r="I1036" s="51"/>
    </row>
    <row r="1037" spans="3:9" ht="14.1" customHeight="1" x14ac:dyDescent="0.2">
      <c r="C1037" s="48"/>
      <c r="D1037" s="49"/>
      <c r="E1037" s="56"/>
      <c r="F1037" s="43"/>
      <c r="H1037" s="45"/>
      <c r="I1037" s="51"/>
    </row>
    <row r="1038" spans="3:9" ht="14.1" customHeight="1" x14ac:dyDescent="0.2">
      <c r="C1038" s="48"/>
      <c r="D1038" s="49"/>
      <c r="E1038" s="56"/>
      <c r="F1038" s="43"/>
      <c r="H1038" s="45"/>
      <c r="I1038" s="51"/>
    </row>
    <row r="1039" spans="3:9" ht="14.1" customHeight="1" x14ac:dyDescent="0.2">
      <c r="C1039" s="48"/>
      <c r="D1039" s="49"/>
      <c r="E1039" s="56"/>
      <c r="F1039" s="43"/>
      <c r="H1039" s="45"/>
      <c r="I1039" s="51"/>
    </row>
    <row r="1040" spans="3:9" ht="14.1" customHeight="1" x14ac:dyDescent="0.2">
      <c r="C1040" s="48"/>
      <c r="D1040" s="49"/>
      <c r="E1040" s="56"/>
      <c r="F1040" s="43"/>
      <c r="H1040" s="45"/>
      <c r="I1040" s="51"/>
    </row>
    <row r="1041" spans="3:9" ht="14.1" customHeight="1" x14ac:dyDescent="0.2">
      <c r="C1041" s="48"/>
      <c r="D1041" s="49"/>
      <c r="E1041" s="56"/>
      <c r="F1041" s="43"/>
      <c r="H1041" s="45"/>
      <c r="I1041" s="51"/>
    </row>
    <row r="1042" spans="3:9" ht="14.1" customHeight="1" x14ac:dyDescent="0.2">
      <c r="C1042" s="48"/>
      <c r="D1042" s="49"/>
      <c r="E1042" s="56"/>
      <c r="F1042" s="43"/>
      <c r="H1042" s="45"/>
      <c r="I1042" s="51"/>
    </row>
    <row r="1043" spans="3:9" ht="14.1" customHeight="1" x14ac:dyDescent="0.2">
      <c r="C1043" s="48"/>
      <c r="D1043" s="49"/>
      <c r="E1043" s="56"/>
      <c r="F1043" s="43"/>
      <c r="H1043" s="45"/>
      <c r="I1043" s="51"/>
    </row>
    <row r="1044" spans="3:9" ht="14.1" customHeight="1" x14ac:dyDescent="0.2">
      <c r="C1044" s="48"/>
      <c r="D1044" s="49"/>
      <c r="E1044" s="56"/>
      <c r="F1044" s="43"/>
      <c r="H1044" s="45"/>
      <c r="I1044" s="51"/>
    </row>
    <row r="1045" spans="3:9" ht="14.1" customHeight="1" x14ac:dyDescent="0.2">
      <c r="C1045" s="48"/>
      <c r="D1045" s="49"/>
      <c r="E1045" s="56"/>
      <c r="F1045" s="43"/>
      <c r="H1045" s="45"/>
      <c r="I1045" s="51"/>
    </row>
    <row r="1046" spans="3:9" ht="14.1" customHeight="1" x14ac:dyDescent="0.2">
      <c r="C1046" s="48"/>
      <c r="D1046" s="49"/>
      <c r="E1046" s="56"/>
      <c r="F1046" s="43"/>
      <c r="H1046" s="45"/>
      <c r="I1046" s="51"/>
    </row>
    <row r="1047" spans="3:9" ht="14.1" customHeight="1" x14ac:dyDescent="0.2">
      <c r="C1047" s="48"/>
      <c r="D1047" s="49"/>
      <c r="E1047" s="56"/>
      <c r="F1047" s="43"/>
      <c r="H1047" s="45"/>
      <c r="I1047" s="51"/>
    </row>
    <row r="1048" spans="3:9" ht="14.1" customHeight="1" x14ac:dyDescent="0.2">
      <c r="C1048" s="48"/>
      <c r="D1048" s="49"/>
      <c r="E1048" s="56"/>
      <c r="F1048" s="43"/>
      <c r="H1048" s="45"/>
      <c r="I1048" s="51"/>
    </row>
    <row r="1049" spans="3:9" ht="14.1" customHeight="1" x14ac:dyDescent="0.2">
      <c r="C1049" s="48"/>
      <c r="D1049" s="49"/>
      <c r="E1049" s="56"/>
      <c r="F1049" s="43"/>
      <c r="H1049" s="45"/>
      <c r="I1049" s="51"/>
    </row>
    <row r="1050" spans="3:9" ht="14.1" customHeight="1" x14ac:dyDescent="0.2">
      <c r="C1050" s="48"/>
      <c r="D1050" s="49"/>
      <c r="E1050" s="56"/>
      <c r="F1050" s="43"/>
      <c r="H1050" s="45"/>
      <c r="I1050" s="51"/>
    </row>
    <row r="1051" spans="3:9" ht="14.1" customHeight="1" x14ac:dyDescent="0.2">
      <c r="C1051" s="48"/>
      <c r="D1051" s="49"/>
      <c r="E1051" s="56"/>
      <c r="F1051" s="43"/>
      <c r="H1051" s="45"/>
      <c r="I1051" s="51"/>
    </row>
    <row r="1052" spans="3:9" ht="14.1" customHeight="1" x14ac:dyDescent="0.2">
      <c r="C1052" s="48"/>
      <c r="D1052" s="49"/>
      <c r="E1052" s="56"/>
      <c r="F1052" s="43"/>
      <c r="H1052" s="45"/>
      <c r="I1052" s="51"/>
    </row>
    <row r="1053" spans="3:9" ht="14.1" customHeight="1" x14ac:dyDescent="0.2">
      <c r="C1053" s="48"/>
      <c r="D1053" s="49"/>
      <c r="E1053" s="56"/>
      <c r="F1053" s="43"/>
      <c r="H1053" s="45"/>
      <c r="I1053" s="51"/>
    </row>
    <row r="1054" spans="3:9" ht="14.1" customHeight="1" x14ac:dyDescent="0.2">
      <c r="C1054" s="48"/>
      <c r="D1054" s="49"/>
      <c r="E1054" s="56"/>
      <c r="F1054" s="43"/>
      <c r="H1054" s="45"/>
      <c r="I1054" s="51"/>
    </row>
    <row r="1055" spans="3:9" ht="14.1" customHeight="1" x14ac:dyDescent="0.2">
      <c r="C1055" s="48"/>
      <c r="D1055" s="49"/>
      <c r="E1055" s="56"/>
      <c r="F1055" s="43"/>
      <c r="H1055" s="45"/>
      <c r="I1055" s="51"/>
    </row>
    <row r="1056" spans="3:9" ht="14.1" customHeight="1" x14ac:dyDescent="0.2">
      <c r="C1056" s="48"/>
      <c r="D1056" s="49"/>
      <c r="E1056" s="56"/>
      <c r="F1056" s="43"/>
      <c r="H1056" s="45"/>
      <c r="I1056" s="51"/>
    </row>
    <row r="1057" spans="3:9" ht="14.1" customHeight="1" x14ac:dyDescent="0.2">
      <c r="C1057" s="48"/>
      <c r="D1057" s="49"/>
      <c r="E1057" s="56"/>
      <c r="F1057" s="43"/>
      <c r="H1057" s="45"/>
      <c r="I1057" s="51"/>
    </row>
    <row r="1058" spans="3:9" ht="14.1" customHeight="1" x14ac:dyDescent="0.2">
      <c r="C1058" s="48"/>
      <c r="D1058" s="49"/>
      <c r="E1058" s="56"/>
      <c r="F1058" s="43"/>
      <c r="H1058" s="45"/>
      <c r="I1058" s="51"/>
    </row>
    <row r="1059" spans="3:9" ht="14.1" customHeight="1" x14ac:dyDescent="0.2">
      <c r="C1059" s="48"/>
      <c r="D1059" s="49"/>
      <c r="E1059" s="56"/>
      <c r="F1059" s="43"/>
      <c r="H1059" s="45"/>
      <c r="I1059" s="51"/>
    </row>
    <row r="1060" spans="3:9" ht="14.1" customHeight="1" x14ac:dyDescent="0.2">
      <c r="C1060" s="48"/>
      <c r="D1060" s="49"/>
      <c r="E1060" s="56"/>
      <c r="F1060" s="43"/>
      <c r="H1060" s="45"/>
      <c r="I1060" s="51"/>
    </row>
    <row r="1061" spans="3:9" ht="14.1" customHeight="1" x14ac:dyDescent="0.2">
      <c r="C1061" s="48"/>
      <c r="D1061" s="49"/>
      <c r="E1061" s="56"/>
      <c r="F1061" s="43"/>
      <c r="H1061" s="45"/>
      <c r="I1061" s="51"/>
    </row>
    <row r="1062" spans="3:9" ht="14.1" customHeight="1" x14ac:dyDescent="0.2">
      <c r="C1062" s="48"/>
      <c r="D1062" s="49"/>
      <c r="E1062" s="56"/>
      <c r="F1062" s="43"/>
      <c r="H1062" s="45"/>
      <c r="I1062" s="51"/>
    </row>
    <row r="1063" spans="3:9" ht="14.1" customHeight="1" x14ac:dyDescent="0.2">
      <c r="C1063" s="48"/>
      <c r="D1063" s="49"/>
      <c r="E1063" s="56"/>
    </row>
    <row r="1064" spans="3:9" ht="14.1" customHeight="1" x14ac:dyDescent="0.2">
      <c r="C1064" s="48"/>
      <c r="D1064" s="49"/>
      <c r="E1064" s="56"/>
    </row>
    <row r="1065" spans="3:9" ht="14.1" customHeight="1" x14ac:dyDescent="0.2">
      <c r="C1065" s="48"/>
      <c r="D1065" s="49"/>
      <c r="E1065" s="56"/>
    </row>
  </sheetData>
  <mergeCells count="123">
    <mergeCell ref="A7:B7"/>
    <mergeCell ref="C7:E7"/>
    <mergeCell ref="A8:E8"/>
    <mergeCell ref="A9:E9"/>
    <mergeCell ref="B10:C10"/>
    <mergeCell ref="D10:E10"/>
    <mergeCell ref="A2:E2"/>
    <mergeCell ref="A5:E5"/>
    <mergeCell ref="A6:B6"/>
    <mergeCell ref="C6:E6"/>
    <mergeCell ref="A4:C4"/>
    <mergeCell ref="D4:E4"/>
    <mergeCell ref="A17:C17"/>
    <mergeCell ref="D17:E17"/>
    <mergeCell ref="B14:C14"/>
    <mergeCell ref="D14:E14"/>
    <mergeCell ref="B15:C15"/>
    <mergeCell ref="D15:E15"/>
    <mergeCell ref="B16:C16"/>
    <mergeCell ref="D16:E16"/>
    <mergeCell ref="B11:C11"/>
    <mergeCell ref="D11:E11"/>
    <mergeCell ref="B12:C12"/>
    <mergeCell ref="D12:E12"/>
    <mergeCell ref="B13:C13"/>
    <mergeCell ref="D13:E13"/>
    <mergeCell ref="B22:C22"/>
    <mergeCell ref="D22:E22"/>
    <mergeCell ref="A23:E23"/>
    <mergeCell ref="B24:C24"/>
    <mergeCell ref="D24:E24"/>
    <mergeCell ref="B25:C25"/>
    <mergeCell ref="D25:E25"/>
    <mergeCell ref="A18:E18"/>
    <mergeCell ref="A19:E19"/>
    <mergeCell ref="B20:C20"/>
    <mergeCell ref="D20:E20"/>
    <mergeCell ref="B21:C21"/>
    <mergeCell ref="D21:E21"/>
    <mergeCell ref="B32:C32"/>
    <mergeCell ref="B33:C33"/>
    <mergeCell ref="B34:C34"/>
    <mergeCell ref="B35:C35"/>
    <mergeCell ref="A36:D36"/>
    <mergeCell ref="A38:E38"/>
    <mergeCell ref="B26:C26"/>
    <mergeCell ref="D26:E26"/>
    <mergeCell ref="A28:E28"/>
    <mergeCell ref="B29:D29"/>
    <mergeCell ref="B30:C30"/>
    <mergeCell ref="B31:C31"/>
    <mergeCell ref="B46:C46"/>
    <mergeCell ref="B47:C47"/>
    <mergeCell ref="B48:C48"/>
    <mergeCell ref="B49:C49"/>
    <mergeCell ref="B50:C50"/>
    <mergeCell ref="B51:C51"/>
    <mergeCell ref="B39:C39"/>
    <mergeCell ref="B40:C40"/>
    <mergeCell ref="B41:C41"/>
    <mergeCell ref="A42:C42"/>
    <mergeCell ref="B44:C44"/>
    <mergeCell ref="B45:C45"/>
    <mergeCell ref="B59:C59"/>
    <mergeCell ref="B60:C60"/>
    <mergeCell ref="B61:C61"/>
    <mergeCell ref="B62:C62"/>
    <mergeCell ref="A63:D63"/>
    <mergeCell ref="A65:D65"/>
    <mergeCell ref="B52:C52"/>
    <mergeCell ref="A53:C53"/>
    <mergeCell ref="B55:D55"/>
    <mergeCell ref="B56:C56"/>
    <mergeCell ref="B57:C57"/>
    <mergeCell ref="B58:C58"/>
    <mergeCell ref="B75:C75"/>
    <mergeCell ref="B76:C76"/>
    <mergeCell ref="B77:C77"/>
    <mergeCell ref="B78:C78"/>
    <mergeCell ref="A79:C79"/>
    <mergeCell ref="A81:E81"/>
    <mergeCell ref="B66:D66"/>
    <mergeCell ref="B67:D67"/>
    <mergeCell ref="B68:D68"/>
    <mergeCell ref="A69:D69"/>
    <mergeCell ref="A71:E71"/>
    <mergeCell ref="B72:C72"/>
    <mergeCell ref="B88:C88"/>
    <mergeCell ref="A89:C89"/>
    <mergeCell ref="B91:C91"/>
    <mergeCell ref="B92:C92"/>
    <mergeCell ref="A94:D94"/>
    <mergeCell ref="B95:D95"/>
    <mergeCell ref="B82:C82"/>
    <mergeCell ref="B83:C83"/>
    <mergeCell ref="B84:C84"/>
    <mergeCell ref="B85:C85"/>
    <mergeCell ref="B86:C86"/>
    <mergeCell ref="B87:C87"/>
    <mergeCell ref="B117:D117"/>
    <mergeCell ref="A118:D118"/>
    <mergeCell ref="B119:D119"/>
    <mergeCell ref="A120:D120"/>
    <mergeCell ref="I121:J122"/>
    <mergeCell ref="B73:C73"/>
    <mergeCell ref="A111:D111"/>
    <mergeCell ref="A112:E112"/>
    <mergeCell ref="B113:D113"/>
    <mergeCell ref="B114:D114"/>
    <mergeCell ref="B115:D115"/>
    <mergeCell ref="B116:D116"/>
    <mergeCell ref="B103:D103"/>
    <mergeCell ref="B104:D104"/>
    <mergeCell ref="B105:D105"/>
    <mergeCell ref="A106:D106"/>
    <mergeCell ref="A108:D108"/>
    <mergeCell ref="A110:E110"/>
    <mergeCell ref="B96:D96"/>
    <mergeCell ref="A97:D97"/>
    <mergeCell ref="A99:E99"/>
    <mergeCell ref="B100:D100"/>
    <mergeCell ref="B101:D101"/>
    <mergeCell ref="B102:D102"/>
  </mergeCells>
  <printOptions horizontalCentered="1"/>
  <pageMargins left="3.937007874015748E-2" right="0.15748031496062992" top="0.17" bottom="0.17" header="0" footer="0"/>
  <pageSetup paperSize="9" fitToHeight="0" orientation="portrait" verticalDpi="300" r:id="rId1"/>
  <headerFooter alignWithMargins="0"/>
  <rowBreaks count="1" manualBreakCount="1">
    <brk id="60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34</vt:i4>
      </vt:variant>
      <vt:variant>
        <vt:lpstr>Intervalos Nomeados</vt:lpstr>
      </vt:variant>
      <vt:variant>
        <vt:i4>32</vt:i4>
      </vt:variant>
    </vt:vector>
  </HeadingPairs>
  <TitlesOfParts>
    <vt:vector size="66" baseType="lpstr">
      <vt:lpstr>1.Planilha Custo&amp;Form.de Preço</vt:lpstr>
      <vt:lpstr>2. Serviços Eventuais - sob dem</vt:lpstr>
      <vt:lpstr>3. Peças e Materiais - sob dem</vt:lpstr>
      <vt:lpstr>4. Serviços especializados </vt:lpstr>
      <vt:lpstr>5.Valores de diária e pernoite </vt:lpstr>
      <vt:lpstr>6. Quadro resumo - Conforme TR</vt:lpstr>
      <vt:lpstr>7.8.9 Planilha de Form BDI 123</vt:lpstr>
      <vt:lpstr>Almoxarife 1</vt:lpstr>
      <vt:lpstr>Artífice de Manutenção 22</vt:lpstr>
      <vt:lpstr>Ass. técnico em logística 1</vt:lpstr>
      <vt:lpstr>Auxiliar administrativo 7</vt:lpstr>
      <vt:lpstr>Auxiliar de Almoxarife 2</vt:lpstr>
      <vt:lpstr>Cabista 4</vt:lpstr>
      <vt:lpstr>Desenhista 3</vt:lpstr>
      <vt:lpstr>Eletricista 6</vt:lpstr>
      <vt:lpstr>Enc. de Obras e Manutenção 3</vt:lpstr>
      <vt:lpstr>Gesseiro 3</vt:lpstr>
      <vt:lpstr>Lavador de carros 1</vt:lpstr>
      <vt:lpstr>Marceneiro 3</vt:lpstr>
      <vt:lpstr>Meio Oficial 10</vt:lpstr>
      <vt:lpstr>Montador de Moveis 1</vt:lpstr>
      <vt:lpstr>Oficial Manutenção Predial AC 7</vt:lpstr>
      <vt:lpstr>Oficial Manutenção Predial B 3</vt:lpstr>
      <vt:lpstr>Operador de Carga e Descarga 4</vt:lpstr>
      <vt:lpstr>Serralheiro 3</vt:lpstr>
      <vt:lpstr>Supervisor Operacional 1</vt:lpstr>
      <vt:lpstr>Tecnico de Edificações 10</vt:lpstr>
      <vt:lpstr>Tecnico de Refrigeração 21</vt:lpstr>
      <vt:lpstr>Tecnico de Seg do Trabalho 1</vt:lpstr>
      <vt:lpstr>Tecnico de Telecomunicações 5</vt:lpstr>
      <vt:lpstr>Tecnico em Rede 1</vt:lpstr>
      <vt:lpstr>Tecnico em Contabilidade 8</vt:lpstr>
      <vt:lpstr>Tecnico Orçamentista 1</vt:lpstr>
      <vt:lpstr>Topografo 10</vt:lpstr>
      <vt:lpstr>'1.Planilha Custo&amp;Form.de Preço'!Area_de_impressao</vt:lpstr>
      <vt:lpstr>'2. Serviços Eventuais - sob dem'!Area_de_impressao</vt:lpstr>
      <vt:lpstr>'5.Valores de diária e pernoite '!Area_de_impressao</vt:lpstr>
      <vt:lpstr>'6. Quadro resumo - Conforme TR'!Area_de_impressao</vt:lpstr>
      <vt:lpstr>'7.8.9 Planilha de Form BDI 123'!Area_de_impressao</vt:lpstr>
      <vt:lpstr>'Almoxarife 1'!Area_de_impressao</vt:lpstr>
      <vt:lpstr>'Artífice de Manutenção 22'!Area_de_impressao</vt:lpstr>
      <vt:lpstr>'Ass. técnico em logística 1'!Area_de_impressao</vt:lpstr>
      <vt:lpstr>'Auxiliar administrativo 7'!Area_de_impressao</vt:lpstr>
      <vt:lpstr>'Auxiliar de Almoxarife 2'!Area_de_impressao</vt:lpstr>
      <vt:lpstr>'Cabista 4'!Area_de_impressao</vt:lpstr>
      <vt:lpstr>'Desenhista 3'!Area_de_impressao</vt:lpstr>
      <vt:lpstr>'Eletricista 6'!Area_de_impressao</vt:lpstr>
      <vt:lpstr>'Enc. de Obras e Manutenção 3'!Area_de_impressao</vt:lpstr>
      <vt:lpstr>'Gesseiro 3'!Area_de_impressao</vt:lpstr>
      <vt:lpstr>'Lavador de carros 1'!Area_de_impressao</vt:lpstr>
      <vt:lpstr>'Marceneiro 3'!Area_de_impressao</vt:lpstr>
      <vt:lpstr>'Meio Oficial 10'!Area_de_impressao</vt:lpstr>
      <vt:lpstr>'Montador de Moveis 1'!Area_de_impressao</vt:lpstr>
      <vt:lpstr>'Oficial Manutenção Predial AC 7'!Area_de_impressao</vt:lpstr>
      <vt:lpstr>'Oficial Manutenção Predial B 3'!Area_de_impressao</vt:lpstr>
      <vt:lpstr>'Operador de Carga e Descarga 4'!Area_de_impressao</vt:lpstr>
      <vt:lpstr>'Serralheiro 3'!Area_de_impressao</vt:lpstr>
      <vt:lpstr>'Supervisor Operacional 1'!Area_de_impressao</vt:lpstr>
      <vt:lpstr>'Tecnico de Edificações 10'!Area_de_impressao</vt:lpstr>
      <vt:lpstr>'Tecnico de Refrigeração 21'!Area_de_impressao</vt:lpstr>
      <vt:lpstr>'Tecnico de Seg do Trabalho 1'!Area_de_impressao</vt:lpstr>
      <vt:lpstr>'Tecnico de Telecomunicações 5'!Area_de_impressao</vt:lpstr>
      <vt:lpstr>'Tecnico em Contabilidade 8'!Area_de_impressao</vt:lpstr>
      <vt:lpstr>'Tecnico em Rede 1'!Area_de_impressao</vt:lpstr>
      <vt:lpstr>'Tecnico Orçamentista 1'!Area_de_impressao</vt:lpstr>
      <vt:lpstr>'Topografo 10'!Area_de_impressao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Rennan Lucas</dc:creator>
  <cp:lastModifiedBy>Rennan Lucas</cp:lastModifiedBy>
  <cp:lastPrinted>2021-10-18T14:31:14Z</cp:lastPrinted>
  <dcterms:created xsi:type="dcterms:W3CDTF">2021-10-13T19:48:32Z</dcterms:created>
  <dcterms:modified xsi:type="dcterms:W3CDTF">2021-10-18T17:43:45Z</dcterms:modified>
</cp:coreProperties>
</file>